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20 m finansinės ataskaitos\2020 m I ketv\"/>
    </mc:Choice>
  </mc:AlternateContent>
  <bookViews>
    <workbookView xWindow="9135" yWindow="0" windowWidth="1965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3F461F3_CB09_4668_8748_D953C6FD6A8B_.wvu.Cols" localSheetId="0" hidden="1">'f2'!$M:$P</definedName>
    <definedName name="Z_23F461F3_CB09_4668_8748_D953C6FD6A8B_.wvu.Cols" localSheetId="1" hidden="1">'f2 (2)'!$M:$P</definedName>
    <definedName name="Z_23F461F3_CB09_4668_8748_D953C6FD6A8B_.wvu.Cols" localSheetId="2" hidden="1">'f2 (3)'!$M:$P</definedName>
    <definedName name="Z_23F461F3_CB09_4668_8748_D953C6FD6A8B_.wvu.Cols" localSheetId="3" hidden="1">'F2 _20190101'!$M:$P</definedName>
    <definedName name="Z_23F461F3_CB09_4668_8748_D953C6FD6A8B_.wvu.PrintTitles" localSheetId="0" hidden="1">'f2'!$19:$25</definedName>
    <definedName name="Z_23F461F3_CB09_4668_8748_D953C6FD6A8B_.wvu.PrintTitles" localSheetId="1" hidden="1">'f2 (2)'!$19:$25</definedName>
    <definedName name="Z_23F461F3_CB09_4668_8748_D953C6FD6A8B_.wvu.PrintTitles" localSheetId="2" hidden="1">'f2 (3)'!$19:$25</definedName>
    <definedName name="Z_23F461F3_CB09_4668_8748_D953C6FD6A8B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EF06B1E_9234_4415_A586_9CD13EB512A7_.wvu.Cols" localSheetId="0" hidden="1">'f2'!$M:$P</definedName>
    <definedName name="Z_DEF06B1E_9234_4415_A586_9CD13EB512A7_.wvu.Cols" localSheetId="1" hidden="1">'f2 (2)'!$M:$P</definedName>
    <definedName name="Z_DEF06B1E_9234_4415_A586_9CD13EB512A7_.wvu.Cols" localSheetId="2" hidden="1">'f2 (3)'!$M:$P</definedName>
    <definedName name="Z_DEF06B1E_9234_4415_A586_9CD13EB512A7_.wvu.Cols" localSheetId="3" hidden="1">'F2 _20190101'!$M:$P</definedName>
    <definedName name="Z_DEF06B1E_9234_4415_A586_9CD13EB512A7_.wvu.PrintTitles" localSheetId="0" hidden="1">'f2'!$19:$25</definedName>
    <definedName name="Z_DEF06B1E_9234_4415_A586_9CD13EB512A7_.wvu.PrintTitles" localSheetId="1" hidden="1">'f2 (2)'!$19:$25</definedName>
    <definedName name="Z_DEF06B1E_9234_4415_A586_9CD13EB512A7_.wvu.PrintTitles" localSheetId="2" hidden="1">'f2 (3)'!$19:$25</definedName>
    <definedName name="Z_DEF06B1E_9234_4415_A586_9CD13EB512A7_.wvu.PrintTitles" localSheetId="3" hidden="1">'F2 _20190101'!$19:$29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E48B7BE0_09C0_4D2C_8773_75D23533BEA9_.wvu.Cols" localSheetId="0" hidden="1">'f2'!$M:$P</definedName>
    <definedName name="Z_E48B7BE0_09C0_4D2C_8773_75D23533BEA9_.wvu.Cols" localSheetId="1" hidden="1">'f2 (2)'!$M:$P</definedName>
    <definedName name="Z_E48B7BE0_09C0_4D2C_8773_75D23533BEA9_.wvu.Cols" localSheetId="2" hidden="1">'f2 (3)'!$M:$P</definedName>
    <definedName name="Z_E48B7BE0_09C0_4D2C_8773_75D23533BEA9_.wvu.Cols" localSheetId="3" hidden="1">'F2 _20190101'!$M:$P</definedName>
    <definedName name="Z_E48B7BE0_09C0_4D2C_8773_75D23533BEA9_.wvu.PrintTitles" localSheetId="0" hidden="1">'f2'!$19:$25</definedName>
    <definedName name="Z_E48B7BE0_09C0_4D2C_8773_75D23533BEA9_.wvu.PrintTitles" localSheetId="1" hidden="1">'f2 (2)'!$19:$25</definedName>
    <definedName name="Z_E48B7BE0_09C0_4D2C_8773_75D23533BEA9_.wvu.PrintTitles" localSheetId="2" hidden="1">'f2 (3)'!$19:$25</definedName>
    <definedName name="Z_E48B7BE0_09C0_4D2C_8773_75D23533BEA9_.wvu.PrintTitles" localSheetId="3" hidden="1">'F2 _20190101'!$19:$29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52511"/>
  <customWorkbookViews>
    <customWorkbookView name="Jane - Individuali peržiūra" guid="{DEF06B1E-9234-4415-A586-9CD13EB512A7}" mergeInterval="0" personalView="1" maximized="1" xWindow="-8" yWindow="-8" windowWidth="1382" windowHeight="744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Renata - Individuali peržiūra" guid="{23F461F3-CB09-4668-8748-D953C6FD6A8B}" mergeInterval="0" personalView="1" maximized="1" xWindow="1" yWindow="1" windowWidth="1680" windowHeight="820" activeSheetId="4"/>
    <customWorkbookView name="User - Individuali peržiūra" guid="{E48B7BE0-09C0-4D2C-8773-75D23533BEA9}" mergeInterval="0" personalView="1" maximized="1" windowWidth="1360" windowHeight="543" activeSheetId="4"/>
  </customWorkbookViews>
</workbook>
</file>

<file path=xl/calcChain.xml><?xml version="1.0" encoding="utf-8"?>
<calcChain xmlns="http://schemas.openxmlformats.org/spreadsheetml/2006/main"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297" i="4" l="1"/>
  <c r="J34" i="4"/>
  <c r="K34" i="4"/>
  <c r="L34" i="4"/>
  <c r="I34" i="4"/>
  <c r="J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K222" i="4"/>
  <c r="K221" i="4" s="1"/>
  <c r="K220" i="4" s="1"/>
  <c r="J222" i="4"/>
  <c r="J221" i="4" s="1"/>
  <c r="J220" i="4" s="1"/>
  <c r="I222" i="4"/>
  <c r="I221" i="4" s="1"/>
  <c r="I220" i="4" s="1"/>
  <c r="L221" i="4"/>
  <c r="L220" i="4" s="1"/>
  <c r="L212" i="4"/>
  <c r="K212" i="4"/>
  <c r="J212" i="4"/>
  <c r="L210" i="4"/>
  <c r="K210" i="4"/>
  <c r="K209" i="4" s="1"/>
  <c r="J210" i="4"/>
  <c r="J209" i="4" s="1"/>
  <c r="I210" i="4"/>
  <c r="I209" i="4" s="1"/>
  <c r="I208" i="4" s="1"/>
  <c r="L209" i="4"/>
  <c r="L203" i="4"/>
  <c r="K203" i="4"/>
  <c r="K202" i="4" s="1"/>
  <c r="K201" i="4" s="1"/>
  <c r="J203" i="4"/>
  <c r="J202" i="4" s="1"/>
  <c r="J201" i="4" s="1"/>
  <c r="I202" i="4"/>
  <c r="I201" i="4" s="1"/>
  <c r="L202" i="4"/>
  <c r="L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I160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231" i="4" l="1"/>
  <c r="I230" i="4" s="1"/>
  <c r="K31" i="4"/>
  <c r="I131" i="4"/>
  <c r="I30" i="4" s="1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93" i="2"/>
  <c r="L31" i="2"/>
  <c r="K109" i="1"/>
  <c r="K227" i="1"/>
  <c r="K205" i="1"/>
  <c r="K93" i="1"/>
  <c r="L176" i="2" l="1"/>
  <c r="L176" i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238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175" i="2" l="1"/>
  <c r="L311" i="3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 l="1"/>
  <c r="K174" i="2"/>
  <c r="K344" i="2" s="1"/>
  <c r="I344" i="2"/>
  <c r="J344" i="2"/>
  <c r="I174" i="1"/>
  <c r="I344" i="1" s="1"/>
  <c r="J174" i="1"/>
  <c r="J344" i="1" s="1"/>
  <c r="K344" i="1"/>
  <c r="I182" i="3"/>
  <c r="I381" i="3" s="1"/>
  <c r="L174" i="2"/>
  <c r="L344" i="2" s="1"/>
  <c r="L344" i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<sst xmlns="http://schemas.openxmlformats.org/spreadsheetml/2006/main" count="2007" uniqueCount="758">
  <si>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</si>
  <si>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</si>
  <si>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</si>
  <si>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</si>
  <si>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</si>
  <si>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</si>
  <si>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</si>
  <si>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</si>
  <si>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</si>
  <si>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</si>
  <si>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</si>
  <si>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</si>
  <si>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</si>
  <si>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</si>
  <si>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</si>
  <si>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</si>
  <si>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</si>
  <si>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</si>
  <si>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</si>
  <si>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</si>
  <si>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</si>
  <si>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</si>
  <si>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</si>
  <si>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</si>
  <si>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</si>
  <si>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</si>
  <si>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</si>
  <si>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</si>
  <si>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</si>
  <si>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</si>
  <si>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</si>
  <si>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</si>
  <si>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</si>
  <si>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</si>
  <si>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</si>
  <si>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</si>
  <si>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</si>
  <si>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</si>
  <si>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</si>
  <si>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</si>
  <si>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</si>
  <si>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</si>
  <si>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</si>
  <si>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</si>
  <si>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</si>
  <si>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</si>
  <si>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</si>
  <si>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</si>
  <si>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</si>
  <si>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</si>
  <si>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</si>
  <si>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</si>
  <si>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</si>
  <si>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</si>
  <si>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</si>
  <si>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</si>
  <si>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</si>
  <si>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</si>
  <si>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</si>
  <si>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</si>
  <si>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</si>
  <si>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</si>
  <si>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</si>
  <si>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</si>
  <si>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</si>
  <si>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</si>
  <si>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</si>
  <si>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</si>
  <si>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</si>
  <si>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</si>
  <si>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</si>
  <si>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</si>
  <si>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</si>
  <si>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</si>
  <si>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</si>
  <si>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</si>
  <si>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</si>
  <si>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</si>
  <si>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</si>
  <si>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</si>
  <si>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</si>
  <si>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</si>
  <si>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</si>
  <si>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</si>
  <si>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</si>
  <si>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</si>
  <si>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</si>
  <si>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</si>
  <si>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</si>
  <si>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</si>
  <si>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</si>
  <si>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</si>
  <si>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</si>
  <si>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</si>
  <si>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</si>
  <si>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</si>
  <si>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</si>
  <si>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</si>
  <si>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</si>
  <si>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</si>
  <si>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</si>
  <si>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</si>
  <si>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</si>
  <si>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</si>
  <si>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</si>
  <si>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</si>
  <si>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</si>
  <si>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</si>
  <si>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</si>
  <si>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</si>
  <si>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</si>
  <si>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</si>
  <si>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</si>
  <si>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</si>
  <si>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</si>
  <si>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</si>
  <si>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</si>
  <si>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</si>
  <si>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</si>
  <si>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</si>
  <si>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</si>
  <si>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</si>
  <si>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</si>
  <si>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</si>
  <si>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</si>
  <si>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</si>
  <si>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</si>
  <si>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</si>
  <si>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</si>
  <si>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</si>
  <si>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</si>
  <si>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</si>
  <si>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</si>
  <si>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</si>
  <si>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</si>
  <si>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</si>
  <si>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</si>
  <si>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</si>
  <si>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</si>
  <si>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</si>
  <si>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</si>
  <si>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</si>
  <si>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</si>
  <si>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</si>
  <si>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</si>
  <si>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</si>
  <si>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</si>
  <si>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</si>
  <si>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</si>
  <si>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</si>
  <si>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</si>
  <si>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</si>
  <si>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</si>
  <si>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</si>
  <si>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</si>
  <si>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</si>
  <si>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</si>
  <si>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</si>
  <si>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</si>
  <si>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</si>
  <si>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</si>
  <si>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</si>
  <si>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</si>
  <si>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</si>
  <si>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</si>
  <si>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</si>
  <si>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</si>
  <si>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</si>
  <si>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</si>
  <si>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</si>
  <si>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</si>
  <si>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</si>
  <si>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</si>
  <si>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</si>
  <si>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</si>
  <si>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</si>
  <si>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</si>
  <si>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</si>
  <si>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</si>
  <si>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</si>
  <si>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</si>
  <si>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</si>
  <si>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</si>
  <si>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</si>
  <si>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</si>
  <si>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</si>
  <si>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</si>
  <si>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</si>
  <si>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</si>
  <si>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</si>
  <si>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</si>
  <si>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</si>
  <si>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</si>
  <si>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</si>
  <si>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</si>
  <si>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</si>
  <si>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</si>
  <si>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</si>
  <si>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</si>
  <si>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</si>
  <si>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</si>
  <si>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</si>
  <si>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</si>
  <si>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</si>
  <si>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</si>
  <si>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</si>
  <si>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</si>
  <si>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</si>
  <si>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</si>
  <si>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</si>
  <si>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</si>
  <si>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</si>
  <si>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</si>
  <si>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</si>
  <si>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</si>
  <si>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</si>
  <si>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</si>
  <si>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</si>
  <si>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</si>
  <si>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</si>
  <si>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</si>
  <si>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</si>
  <si>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</si>
  <si>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</si>
  <si>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</si>
  <si>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</si>
  <si>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</si>
  <si>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</si>
  <si>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</si>
  <si>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</si>
  <si>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</si>
  <si>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</si>
  <si>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</si>
  <si>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</si>
  <si>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</si>
  <si>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</si>
  <si>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</si>
  <si>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</si>
  <si>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</si>
  <si>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</si>
  <si>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</si>
  <si>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</si>
  <si>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</si>
  <si>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</si>
  <si>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</si>
  <si>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</si>
  <si>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</si>
  <si>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</si>
  <si>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</si>
  <si>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</si>
  <si>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</si>
  <si>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</si>
  <si>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</si>
  <si>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</si>
  <si>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</si>
  <si>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</si>
  <si>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</si>
  <si>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</si>
  <si>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</si>
  <si>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</si>
  <si>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</si>
  <si>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</si>
  <si>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</si>
  <si>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</si>
  <si>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</si>
  <si>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</si>
  <si>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</si>
  <si>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</si>
  <si>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</si>
  <si>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</si>
  <si>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</si>
  <si>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</si>
  <si>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</si>
  <si>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</si>
  <si>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</si>
  <si>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</si>
  <si>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</si>
  <si>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</si>
  <si>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</si>
  <si>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</si>
  <si>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</si>
  <si>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</si>
  <si>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</si>
  <si>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</si>
  <si>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</si>
  <si>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</si>
  <si>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</si>
  <si>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</si>
  <si>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</si>
  <si>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</si>
  <si>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</si>
  <si>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</si>
  <si>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</si>
  <si>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</si>
  <si>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</si>
  <si>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</si>
  <si>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</si>
  <si>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</si>
  <si>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</si>
  <si>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</si>
  <si>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</si>
  <si>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</si>
  <si>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</si>
  <si>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</si>
  <si>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</si>
  <si>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</si>
  <si>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</si>
  <si>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</si>
  <si>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</si>
  <si>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</si>
  <si>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</si>
  <si>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</si>
  <si>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</si>
  <si>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</si>
  <si>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</si>
  <si>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</si>
  <si>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</si>
  <si>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</si>
  <si>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</si>
  <si>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</si>
  <si>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</si>
  <si>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</si>
  <si>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</si>
  <si>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</si>
  <si>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</si>
  <si>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</si>
  <si>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</si>
  <si>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</si>
  <si>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</si>
  <si>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</si>
  <si>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</si>
  <si>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</si>
  <si>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</si>
  <si>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</si>
  <si>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</si>
  <si>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</si>
  <si>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</si>
  <si>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</si>
  <si>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</si>
  <si>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</si>
  <si>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</si>
  <si>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</si>
  <si>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</si>
  <si>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</si>
  <si>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</si>
  <si>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</si>
  <si>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</si>
  <si>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</si>
  <si>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</si>
  <si>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</si>
  <si>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</si>
  <si>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</si>
  <si>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</si>
  <si>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</si>
  <si>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</si>
  <si>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</si>
  <si>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</si>
  <si>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</si>
  <si>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</si>
  <si>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</si>
  <si>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</si>
  <si>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</si>
  <si>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</si>
  <si>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</si>
  <si>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</si>
  <si>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</si>
  <si>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</si>
  <si>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</si>
  <si>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</si>
  <si>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</si>
  <si>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</si>
  <si>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</si>
  <si>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</si>
  <si>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</si>
  <si>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</si>
  <si>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</si>
  <si>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</si>
  <si>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</si>
  <si>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</si>
  <si>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</si>
  <si>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</si>
  <si>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</si>
  <si>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</si>
  <si>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</si>
  <si>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</si>
  <si>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</si>
  <si>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</si>
  <si>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</si>
  <si>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</si>
  <si>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</si>
  <si>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</si>
  <si>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</si>
  <si>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</si>
  <si>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</si>
  <si>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</si>
  <si>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</si>
  <si>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</si>
  <si>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</si>
  <si>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</si>
  <si>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</si>
  <si>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</si>
  <si>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</si>
  <si>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</si>
  <si>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</si>
  <si>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</si>
  <si>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</si>
  <si>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</si>
  <si>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</si>
  <si>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</si>
  <si>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</si>
  <si>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</si>
  <si>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</si>
  <si>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</si>
  <si>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</si>
  <si>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</si>
  <si>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</si>
  <si>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</si>
  <si>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</si>
  <si>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</si>
  <si>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</si>
  <si>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</si>
  <si>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</si>
  <si>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</si>
  <si>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</si>
  <si>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</si>
  <si>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</si>
  <si>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</si>
  <si>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</si>
  <si>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</si>
  <si>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</si>
  <si>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</si>
  <si>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</si>
  <si>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</si>
  <si>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</si>
  <si>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</si>
  <si>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</si>
  <si>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</si>
  <si>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</si>
  <si>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</si>
  <si>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</si>
  <si>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</si>
  <si>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</si>
  <si>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</si>
  <si>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</si>
  <si>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</si>
  <si>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</si>
  <si>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</si>
  <si>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</si>
  <si>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</si>
  <si>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</si>
  <si>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</si>
  <si>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</si>
  <si>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</si>
  <si>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</si>
  <si>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</si>
  <si>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</si>
  <si>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</si>
  <si>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</si>
  <si>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</si>
  <si>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</si>
  <si>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</si>
  <si>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</si>
  <si>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</si>
  <si>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</si>
  <si>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</si>
  <si>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</si>
  <si>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</si>
  <si>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</si>
  <si>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</si>
  <si>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</si>
  <si>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</si>
  <si>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</si>
  <si>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</si>
  <si>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</si>
  <si>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</si>
  <si>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</si>
  <si>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</si>
  <si>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</si>
  <si>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</si>
  <si>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</si>
  <si>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</si>
  <si>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</si>
  <si>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</si>
  <si>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</si>
  <si>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</si>
  <si>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</si>
  <si>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</si>
  <si>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</si>
  <si>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</si>
  <si>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</si>
  <si>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</si>
  <si>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</si>
  <si>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</si>
  <si>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</si>
  <si>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</si>
  <si>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</si>
  <si>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</si>
  <si>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</si>
  <si>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</si>
  <si>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</si>
  <si>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</si>
  <si>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</si>
  <si>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</si>
  <si>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</si>
  <si>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</si>
  <si>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</si>
  <si>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</si>
  <si>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</si>
  <si>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</si>
  <si>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</si>
  <si>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</si>
  <si>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</si>
  <si>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</si>
  <si>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</si>
  <si>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</si>
  <si>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</si>
  <si>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</si>
  <si>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</si>
  <si>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</si>
  <si>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</si>
  <si>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</si>
  <si>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</si>
  <si>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</si>
  <si>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</si>
  <si>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</si>
  <si>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</si>
  <si>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</si>
  <si>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</si>
  <si>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</si>
  <si>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</si>
  <si>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</si>
  <si>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</si>
  <si>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</si>
  <si>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</si>
  <si>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</si>
  <si>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</si>
  <si>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</si>
  <si>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</si>
  <si>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</si>
  <si>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</si>
  <si>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</si>
  <si>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</si>
  <si>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</si>
  <si>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</si>
  <si>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</si>
  <si>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</si>
  <si>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</si>
  <si>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</si>
  <si>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</si>
  <si>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</si>
  <si>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</si>
  <si>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</si>
  <si>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</si>
  <si>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</si>
  <si>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</si>
  <si>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</si>
  <si>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</si>
  <si>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</si>
  <si>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</si>
  <si>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</si>
  <si>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</si>
  <si>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</si>
  <si>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</si>
  <si>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</si>
  <si>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</si>
  <si>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</si>
  <si>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</si>
  <si>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</si>
  <si>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</si>
  <si>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</si>
  <si>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</si>
  <si>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</si>
  <si>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</si>
  <si>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</si>
  <si>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</si>
  <si>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</si>
  <si>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</si>
  <si>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</si>
  <si>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</si>
  <si>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</si>
  <si>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</si>
  <si>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</si>
  <si>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</si>
  <si>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</si>
  <si>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</si>
  <si>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</si>
  <si>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</si>
  <si>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</si>
  <si>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</si>
  <si>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</si>
  <si>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</si>
  <si>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</si>
  <si>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</si>
  <si>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</si>
  <si>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</si>
  <si>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</si>
  <si>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</si>
  <si>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</si>
  <si>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</si>
  <si>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</si>
  <si>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</si>
  <si>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</si>
  <si>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</si>
  <si>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</si>
  <si>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</si>
  <si>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</si>
  <si>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</si>
  <si>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</si>
  <si>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</si>
  <si>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</si>
  <si>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</si>
  <si>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</si>
  <si>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</si>
  <si>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</si>
  <si>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</si>
  <si>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</si>
  <si>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</si>
  <si>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</si>
  <si>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</si>
  <si>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</si>
  <si>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</si>
  <si>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</si>
  <si>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</si>
  <si>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</si>
  <si>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</si>
  <si>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</si>
  <si>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</si>
  <si>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</si>
  <si>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</si>
  <si>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</si>
  <si>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</si>
  <si>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</si>
  <si>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</si>
  <si>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</si>
  <si>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</si>
  <si>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</si>
  <si>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</si>
  <si>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</si>
  <si>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</si>
  <si>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</si>
  <si>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</si>
  <si>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</si>
  <si>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</si>
  <si>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</si>
  <si>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</si>
  <si>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</si>
  <si>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</si>
  <si>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</si>
  <si>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</si>
  <si>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</si>
  <si>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</si>
  <si>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</si>
  <si>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</si>
  <si>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</si>
  <si>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</si>
  <si>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</si>
  <si>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</si>
  <si>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</si>
  <si>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</si>
  <si>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</si>
  <si>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</si>
  <si>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</si>
  <si>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</si>
  <si>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</si>
  <si>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</si>
  <si>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</si>
  <si>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</si>
  <si>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</si>
  <si>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</si>
  <si>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</si>
  <si>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</si>
  <si>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</si>
  <si>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</si>
  <si>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</si>
  <si>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</si>
  <si>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</si>
  <si>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</si>
  <si>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</si>
  <si>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</si>
  <si>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</si>
  <si>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</si>
  <si>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</si>
  <si>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</si>
  <si>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</si>
  <si>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</si>
  <si>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</si>
  <si>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</si>
  <si>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</si>
  <si>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</si>
  <si>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</si>
  <si>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</si>
  <si>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</si>
  <si>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</si>
  <si>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</si>
  <si>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</si>
  <si>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</si>
  <si>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</si>
  <si>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</si>
  <si>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</si>
  <si>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</si>
  <si>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</si>
  <si>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</si>
  <si>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</si>
  <si>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</si>
  <si>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</si>
  <si>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</si>
  <si>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</si>
  <si>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</si>
  <si>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</si>
  <si>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</si>
  <si>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</si>
  <si>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</si>
  <si>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</si>
  <si>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</si>
  <si>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</si>
  <si>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</si>
  <si>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</si>
  <si>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</si>
  <si>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</si>
  <si>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</si>
  <si>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</si>
  <si>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</si>
  <si>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</si>
  <si>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</si>
  <si>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</si>
  <si>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</si>
  <si>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</si>
  <si>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</si>
  <si>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</si>
  <si>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</si>
  <si>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</si>
  <si>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</si>
  <si>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</si>
  <si>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</si>
  <si>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</si>
  <si>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</si>
  <si>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</si>
  <si>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</si>
  <si>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</si>
  <si>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</si>
  <si>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</si>
  <si>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</si>
  <si>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</si>
  <si>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</si>
  <si>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</si>
  <si>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</si>
  <si>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</si>
  <si>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</si>
  <si>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</si>
  <si>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KETVIRTINĖ</t>
  </si>
  <si>
    <t>2020_ M. KOVO 31_ D.</t>
  </si>
  <si>
    <t>Vyr buhalterė</t>
  </si>
  <si>
    <t>Janė Dambrauskienė</t>
  </si>
  <si>
    <t>ELEKTRĖNŲ SAV PYLIMŲ LOPŠELIS-DARŽELIS</t>
  </si>
  <si>
    <t>Direktorė</t>
  </si>
  <si>
    <t>Odeta Stasiulevičienė</t>
  </si>
  <si>
    <t>2020-04-03 Nr.AS-49</t>
  </si>
  <si>
    <t>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</si>
</sst>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1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15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8A75C14-0620-47CB-9BAB-2D9DF93F7C3C}" diskRevisions="1" revisionId="5643" version="2">
  <header guid="{08A75C14-0620-47CB-9BAB-2D9DF93F7C3C}" dateTime="2020-04-08T14:15:50" maxSheetId="6" userName="Jane" r:id="rId115" minRId="5605" maxRId="5635">
    <sheetIdMap count="5">
      <sheetId val="1"/>
      <sheetId val="2"/>
      <sheetId val="3"/>
      <sheetId val="4"/>
      <sheetId val="5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05" sId="4">
    <oc r="G15" t="inlineStr">
      <is>
        <t>2020-04-03 Nr.AS-45</t>
      </is>
    </oc>
    <nc r="G15" t="inlineStr">
      <is>
        <t>2020-04-03 Nr.AS-49</t>
      </is>
    </nc>
  </rcc>
  <rcc rId="5606" sId="4">
    <nc r="G23" t="inlineStr">
      <is>
        <t>SUVESTINĖ</t>
      </is>
    </nc>
  </rcc>
  <rcc rId="5607" sId="4" numFmtId="4">
    <oc r="I25">
      <v>9</v>
    </oc>
    <nc r="I25"/>
  </rcc>
  <rcc rId="5608" sId="4" numFmtId="4">
    <oc r="J25">
      <v>1</v>
    </oc>
    <nc r="J25"/>
  </rcc>
  <rcc rId="5609" sId="4" numFmtId="4">
    <oc r="K25">
      <v>1</v>
    </oc>
    <nc r="K25"/>
  </rcc>
  <rcc rId="5610" sId="4" numFmtId="4">
    <oc r="L25">
      <v>1</v>
    </oc>
    <nc r="L25"/>
  </rcc>
  <rcc rId="5611" sId="4">
    <oc r="I24" t="inlineStr">
      <is>
        <t>5SB</t>
      </is>
    </oc>
    <nc r="I24"/>
  </rcc>
  <rcc rId="5612" sId="4" numFmtId="4">
    <oc r="I35">
      <v>101300</v>
    </oc>
    <nc r="I35">
      <v>185300</v>
    </nc>
  </rcc>
  <rcc rId="5613" sId="4" numFmtId="4">
    <oc r="J35">
      <v>30400</v>
    </oc>
    <nc r="J35">
      <v>51300</v>
    </nc>
  </rcc>
  <rcc rId="5614" sId="4" numFmtId="4">
    <oc r="K35">
      <v>28094.45</v>
    </oc>
    <nc r="K35">
      <v>47663.16</v>
    </nc>
  </rcc>
  <rcc rId="5615" sId="4" numFmtId="4">
    <oc r="L35">
      <v>28094.45</v>
    </oc>
    <nc r="L35">
      <v>47663.16</v>
    </nc>
  </rcc>
  <rcc rId="5616" sId="4" numFmtId="4">
    <oc r="I41">
      <v>1500</v>
    </oc>
    <nc r="I41">
      <v>2850</v>
    </nc>
  </rcc>
  <rcc rId="5617" sId="4" numFmtId="4">
    <oc r="J41">
      <v>450</v>
    </oc>
    <nc r="J41">
      <v>790</v>
    </nc>
  </rcc>
  <rcc rId="5618" sId="4" numFmtId="4">
    <oc r="K41">
      <v>277.69</v>
    </oc>
    <nc r="K41">
      <v>508.87</v>
    </nc>
  </rcc>
  <rcc rId="5619" sId="4" numFmtId="4">
    <oc r="L41">
      <v>277.69</v>
    </oc>
    <nc r="L41">
      <v>508.87</v>
    </nc>
  </rcc>
  <rcc rId="5620" sId="4" numFmtId="4">
    <oc r="I46">
      <v>2200</v>
    </oc>
    <nc r="I46">
      <v>17500</v>
    </nc>
  </rcc>
  <rcc rId="5621" sId="4" numFmtId="4">
    <oc r="J46">
      <v>700</v>
    </oc>
    <nc r="J46">
      <v>3700</v>
    </nc>
  </rcc>
  <rcc rId="5622" sId="4" numFmtId="4">
    <oc r="K46">
      <v>461.1</v>
    </oc>
    <nc r="K46">
      <v>3161.35</v>
    </nc>
  </rcc>
  <rcc rId="5623" sId="4" numFmtId="4">
    <oc r="L46">
      <v>461.1</v>
    </oc>
    <nc r="L46">
      <v>3161.35</v>
    </nc>
  </rcc>
  <rfmt sheetId="4" sqref="K46">
    <dxf>
      <numFmt numFmtId="2" formatCode="0.00"/>
    </dxf>
  </rfmt>
  <rfmt sheetId="4" sqref="L46">
    <dxf>
      <numFmt numFmtId="2" formatCode="0.00"/>
    </dxf>
  </rfmt>
  <rcc rId="5624" sId="4" numFmtId="4">
    <oc r="I55">
      <v>500</v>
    </oc>
    <nc r="I55">
      <v>960</v>
    </nc>
  </rcc>
  <rcc rId="5625" sId="4" numFmtId="4">
    <oc r="J55">
      <v>140</v>
    </oc>
    <nc r="J55">
      <v>440</v>
    </nc>
  </rcc>
  <rcc rId="5626" sId="4" numFmtId="4">
    <oc r="K55">
      <v>122.21</v>
    </oc>
    <nc r="K55">
      <v>340</v>
    </nc>
  </rcc>
  <rcc rId="5627" sId="4" numFmtId="4">
    <oc r="L55">
      <v>122.21</v>
    </oc>
    <nc r="L55">
      <v>340</v>
    </nc>
  </rcc>
  <rcc rId="5628" sId="4" numFmtId="4">
    <oc r="I58">
      <v>900</v>
    </oc>
    <nc r="I58">
      <v>1750</v>
    </nc>
  </rcc>
  <rcc rId="5629" sId="4" numFmtId="4">
    <oc r="J58">
      <v>300</v>
    </oc>
    <nc r="J58">
      <v>500</v>
    </nc>
  </rcc>
  <rcc rId="5630" sId="4" numFmtId="4">
    <oc r="I60">
      <v>4500</v>
    </oc>
    <nc r="I60">
      <v>9940</v>
    </nc>
  </rcc>
  <rcc rId="5631" sId="4" numFmtId="4">
    <oc r="J60">
      <v>1700</v>
    </oc>
    <nc r="J60">
      <v>2200</v>
    </nc>
  </rcc>
  <rcc rId="5632" sId="4" numFmtId="4">
    <oc r="K60">
      <v>1394.12</v>
    </oc>
    <nc r="K60">
      <v>1600.22</v>
    </nc>
  </rcc>
  <rcc rId="5633" sId="4" numFmtId="4">
    <oc r="L60">
      <v>1394.12</v>
    </oc>
    <nc r="L60">
      <v>1600.22</v>
    </nc>
  </rcc>
  <rcc rId="5634" sId="4" numFmtId="4">
    <oc r="I148">
      <v>1100</v>
    </oc>
    <nc r="I148">
      <v>2090</v>
    </nc>
  </rcc>
  <rcc rId="5635" sId="4" numFmtId="4">
    <oc r="J148">
      <v>200</v>
    </oc>
    <nc r="J148">
      <v>580</v>
    </nc>
  </rcc>
  <rcv guid="{DEF06B1E-9234-4415-A586-9CD13EB512A7}" action="delete"/>
  <rdn rId="0" localSheetId="1" customView="1" name="Z_DEF06B1E_9234_4415_A586_9CD13EB512A7_.wvu.PrintTitles" hidden="1" oldHidden="1">
    <formula>'f2'!$19:$25</formula>
    <oldFormula>'f2'!$19:$25</oldFormula>
  </rdn>
  <rdn rId="0" localSheetId="1" customView="1" name="Z_DEF06B1E_9234_4415_A586_9CD13EB512A7_.wvu.Cols" hidden="1" oldHidden="1">
    <formula>'f2'!$M:$P</formula>
    <oldFormula>'f2'!$M:$P</oldFormula>
  </rdn>
  <rdn rId="0" localSheetId="2" customView="1" name="Z_DEF06B1E_9234_4415_A586_9CD13EB512A7_.wvu.PrintTitles" hidden="1" oldHidden="1">
    <formula>'f2 (2)'!$19:$25</formula>
    <oldFormula>'f2 (2)'!$19:$25</oldFormula>
  </rdn>
  <rdn rId="0" localSheetId="2" customView="1" name="Z_DEF06B1E_9234_4415_A586_9CD13EB512A7_.wvu.Cols" hidden="1" oldHidden="1">
    <formula>'f2 (2)'!$M:$P</formula>
    <oldFormula>'f2 (2)'!$M:$P</oldFormula>
  </rdn>
  <rdn rId="0" localSheetId="3" customView="1" name="Z_DEF06B1E_9234_4415_A586_9CD13EB512A7_.wvu.PrintTitles" hidden="1" oldHidden="1">
    <formula>'f2 (3)'!$19:$25</formula>
    <oldFormula>'f2 (3)'!$19:$25</oldFormula>
  </rdn>
  <rdn rId="0" localSheetId="3" customView="1" name="Z_DEF06B1E_9234_4415_A586_9CD13EB512A7_.wvu.Cols" hidden="1" oldHidden="1">
    <formula>'f2 (3)'!$M:$P</formula>
    <oldFormula>'f2 (3)'!$M:$P</oldFormula>
  </rdn>
  <rdn rId="0" localSheetId="4" customView="1" name="Z_DEF06B1E_9234_4415_A586_9CD13EB512A7_.wvu.PrintTitles" hidden="1" oldHidden="1">
    <formula>'F2 _20190101'!$19:$29</formula>
    <oldFormula>'F2 _20190101'!$19:$29</oldFormula>
  </rdn>
  <rdn rId="0" localSheetId="4" customView="1" name="Z_DEF06B1E_9234_4415_A586_9CD13EB512A7_.wvu.Cols" hidden="1" oldHidden="1">
    <formula>'F2 _20190101'!$M:$P</formula>
    <oldFormula>'F2 _20190101'!$M:$P</oldFormula>
  </rdn>
  <rcv guid="{DEF06B1E-9234-4415-A586-9CD13EB512A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0" t="s">
        <v>176</v>
      </c>
      <c r="K1" s="381"/>
      <c r="L1" s="38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1"/>
      <c r="K2" s="381"/>
      <c r="L2" s="38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1"/>
      <c r="K3" s="381"/>
      <c r="L3" s="38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1"/>
      <c r="K4" s="381"/>
      <c r="L4" s="38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1"/>
      <c r="K5" s="381"/>
      <c r="L5" s="38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7"/>
      <c r="H6" s="398"/>
      <c r="I6" s="398"/>
      <c r="J6" s="398"/>
      <c r="K6" s="39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3" t="s">
        <v>161</v>
      </c>
      <c r="H8" s="403"/>
      <c r="I8" s="403"/>
      <c r="J8" s="403"/>
      <c r="K8" s="40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1" t="s">
        <v>163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2" t="s">
        <v>164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2" t="s">
        <v>165</v>
      </c>
      <c r="H15" s="402"/>
      <c r="I15" s="402"/>
      <c r="J15" s="402"/>
      <c r="K15" s="40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9"/>
      <c r="H17" s="400"/>
      <c r="I17" s="400"/>
      <c r="J17" s="400"/>
      <c r="K17" s="40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8"/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0"/>
      <c r="D22" s="421"/>
      <c r="E22" s="421"/>
      <c r="F22" s="421"/>
      <c r="G22" s="421"/>
      <c r="H22" s="421"/>
      <c r="I22" s="4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4" t="s">
        <v>2</v>
      </c>
      <c r="B27" s="385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5">
        <v>1</v>
      </c>
      <c r="B54" s="406"/>
      <c r="C54" s="406"/>
      <c r="D54" s="406"/>
      <c r="E54" s="406"/>
      <c r="F54" s="40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2">
        <v>1</v>
      </c>
      <c r="B90" s="413"/>
      <c r="C90" s="413"/>
      <c r="D90" s="413"/>
      <c r="E90" s="413"/>
      <c r="F90" s="4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5">
        <v>1</v>
      </c>
      <c r="B131" s="406"/>
      <c r="C131" s="406"/>
      <c r="D131" s="406"/>
      <c r="E131" s="406"/>
      <c r="F131" s="40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5">
        <v>1</v>
      </c>
      <c r="B171" s="406"/>
      <c r="C171" s="406"/>
      <c r="D171" s="406"/>
      <c r="E171" s="406"/>
      <c r="F171" s="40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5">
        <v>1</v>
      </c>
      <c r="B208" s="406"/>
      <c r="C208" s="406"/>
      <c r="D208" s="406"/>
      <c r="E208" s="406"/>
      <c r="F208" s="40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5">
        <v>1</v>
      </c>
      <c r="B247" s="406"/>
      <c r="C247" s="406"/>
      <c r="D247" s="406"/>
      <c r="E247" s="406"/>
      <c r="F247" s="40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5">
        <v>1</v>
      </c>
      <c r="B288" s="406"/>
      <c r="C288" s="406"/>
      <c r="D288" s="406"/>
      <c r="E288" s="406"/>
      <c r="F288" s="40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5">
        <v>1</v>
      </c>
      <c r="B330" s="406"/>
      <c r="C330" s="406"/>
      <c r="D330" s="406"/>
      <c r="E330" s="406"/>
      <c r="F330" s="40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22" t="s">
        <v>133</v>
      </c>
      <c r="L348" s="42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3" t="s">
        <v>175</v>
      </c>
      <c r="E351" s="424"/>
      <c r="F351" s="424"/>
      <c r="G351" s="424"/>
      <c r="H351" s="241"/>
      <c r="I351" s="186" t="s">
        <v>132</v>
      </c>
      <c r="J351" s="5"/>
      <c r="K351" s="422" t="s">
        <v>133</v>
      </c>
      <c r="L351" s="42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F06B1E-9234-4415-A586-9CD13EB512A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E48B7BE0-09C0-4D2C-8773-75D23533BEA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0" t="s">
        <v>176</v>
      </c>
      <c r="K1" s="381"/>
      <c r="L1" s="38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1"/>
      <c r="K2" s="381"/>
      <c r="L2" s="38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1"/>
      <c r="K3" s="381"/>
      <c r="L3" s="38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1"/>
      <c r="K4" s="381"/>
      <c r="L4" s="38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1"/>
      <c r="K5" s="381"/>
      <c r="L5" s="38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7"/>
      <c r="H6" s="398"/>
      <c r="I6" s="398"/>
      <c r="J6" s="398"/>
      <c r="K6" s="39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3" t="s">
        <v>161</v>
      </c>
      <c r="H8" s="403"/>
      <c r="I8" s="403"/>
      <c r="J8" s="403"/>
      <c r="K8" s="40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1" t="s">
        <v>163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2" t="s">
        <v>164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2" t="s">
        <v>165</v>
      </c>
      <c r="H15" s="402"/>
      <c r="I15" s="402"/>
      <c r="J15" s="402"/>
      <c r="K15" s="40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9"/>
      <c r="H17" s="400"/>
      <c r="I17" s="400"/>
      <c r="J17" s="400"/>
      <c r="K17" s="40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8"/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5"/>
      <c r="D19" s="426"/>
      <c r="E19" s="426"/>
      <c r="F19" s="426"/>
      <c r="G19" s="426"/>
      <c r="H19" s="426"/>
      <c r="I19" s="42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20" t="s">
        <v>179</v>
      </c>
      <c r="D20" s="421"/>
      <c r="E20" s="421"/>
      <c r="F20" s="421"/>
      <c r="G20" s="421"/>
      <c r="H20" s="421"/>
      <c r="I20" s="42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20" t="s">
        <v>180</v>
      </c>
      <c r="D21" s="421"/>
      <c r="E21" s="421"/>
      <c r="F21" s="421"/>
      <c r="G21" s="421"/>
      <c r="H21" s="421"/>
      <c r="I21" s="42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0" t="s">
        <v>178</v>
      </c>
      <c r="D22" s="421"/>
      <c r="E22" s="421"/>
      <c r="F22" s="421"/>
      <c r="G22" s="421"/>
      <c r="H22" s="421"/>
      <c r="I22" s="4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4" t="s">
        <v>2</v>
      </c>
      <c r="B27" s="385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5">
        <v>1</v>
      </c>
      <c r="B54" s="406"/>
      <c r="C54" s="406"/>
      <c r="D54" s="406"/>
      <c r="E54" s="406"/>
      <c r="F54" s="40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2">
        <v>1</v>
      </c>
      <c r="B90" s="413"/>
      <c r="C90" s="413"/>
      <c r="D90" s="413"/>
      <c r="E90" s="413"/>
      <c r="F90" s="4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5">
        <v>1</v>
      </c>
      <c r="B131" s="406"/>
      <c r="C131" s="406"/>
      <c r="D131" s="406"/>
      <c r="E131" s="406"/>
      <c r="F131" s="40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5">
        <v>1</v>
      </c>
      <c r="B171" s="406"/>
      <c r="C171" s="406"/>
      <c r="D171" s="406"/>
      <c r="E171" s="406"/>
      <c r="F171" s="40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5">
        <v>1</v>
      </c>
      <c r="B208" s="406"/>
      <c r="C208" s="406"/>
      <c r="D208" s="406"/>
      <c r="E208" s="406"/>
      <c r="F208" s="40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5">
        <v>1</v>
      </c>
      <c r="B247" s="406"/>
      <c r="C247" s="406"/>
      <c r="D247" s="406"/>
      <c r="E247" s="406"/>
      <c r="F247" s="40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5">
        <v>1</v>
      </c>
      <c r="B288" s="406"/>
      <c r="C288" s="406"/>
      <c r="D288" s="406"/>
      <c r="E288" s="406"/>
      <c r="F288" s="40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5">
        <v>1</v>
      </c>
      <c r="B330" s="406"/>
      <c r="C330" s="406"/>
      <c r="D330" s="406"/>
      <c r="E330" s="406"/>
      <c r="F330" s="40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22" t="s">
        <v>133</v>
      </c>
      <c r="L348" s="42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23" t="s">
        <v>175</v>
      </c>
      <c r="E351" s="424"/>
      <c r="F351" s="424"/>
      <c r="G351" s="424"/>
      <c r="H351" s="241"/>
      <c r="I351" s="186" t="s">
        <v>132</v>
      </c>
      <c r="J351" s="5"/>
      <c r="K351" s="422" t="s">
        <v>133</v>
      </c>
      <c r="L351" s="42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F06B1E-9234-4415-A586-9CD13EB512A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E48B7BE0-09C0-4D2C-8773-75D23533BEA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7"/>
      <c r="H6" s="398"/>
      <c r="I6" s="398"/>
      <c r="J6" s="398"/>
      <c r="K6" s="39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3" t="s">
        <v>161</v>
      </c>
      <c r="H8" s="403"/>
      <c r="I8" s="403"/>
      <c r="J8" s="403"/>
      <c r="K8" s="40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1" t="s">
        <v>163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2" t="s">
        <v>164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2" t="s">
        <v>165</v>
      </c>
      <c r="H15" s="402"/>
      <c r="I15" s="402"/>
      <c r="J15" s="402"/>
      <c r="K15" s="402"/>
      <c r="M15" s="3"/>
      <c r="N15" s="3"/>
      <c r="O15" s="3"/>
      <c r="P15" s="3"/>
    </row>
    <row r="16" spans="1:3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</row>
    <row r="17" spans="1:17">
      <c r="A17" s="5"/>
      <c r="B17" s="169"/>
      <c r="C17" s="169"/>
      <c r="D17" s="169"/>
      <c r="E17" s="421"/>
      <c r="F17" s="421"/>
      <c r="G17" s="421"/>
      <c r="H17" s="421"/>
      <c r="I17" s="421"/>
      <c r="J17" s="421"/>
      <c r="K17" s="421"/>
      <c r="L17" s="169"/>
      <c r="M17" s="3"/>
      <c r="N17" s="3"/>
      <c r="O17" s="3"/>
      <c r="P17" s="3"/>
    </row>
    <row r="18" spans="1:17" ht="12" customHeight="1">
      <c r="A18" s="408" t="s">
        <v>177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5"/>
      <c r="D22" s="427"/>
      <c r="E22" s="427"/>
      <c r="F22" s="427"/>
      <c r="G22" s="427"/>
      <c r="H22" s="427"/>
      <c r="I22" s="42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4" t="s">
        <v>2</v>
      </c>
      <c r="B27" s="385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</row>
    <row r="28" spans="1:17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</row>
    <row r="29" spans="1:17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5">
        <v>1</v>
      </c>
      <c r="B53" s="406"/>
      <c r="C53" s="406"/>
      <c r="D53" s="406"/>
      <c r="E53" s="406"/>
      <c r="F53" s="40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12">
        <v>1</v>
      </c>
      <c r="B90" s="413"/>
      <c r="C90" s="413"/>
      <c r="D90" s="413"/>
      <c r="E90" s="413"/>
      <c r="F90" s="414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05">
        <v>1</v>
      </c>
      <c r="B135" s="406"/>
      <c r="C135" s="406"/>
      <c r="D135" s="406"/>
      <c r="E135" s="406"/>
      <c r="F135" s="407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5">
        <v>1</v>
      </c>
      <c r="B179" s="406"/>
      <c r="C179" s="406"/>
      <c r="D179" s="406"/>
      <c r="E179" s="406"/>
      <c r="F179" s="407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05">
        <v>1</v>
      </c>
      <c r="B217" s="406"/>
      <c r="C217" s="406"/>
      <c r="D217" s="406"/>
      <c r="E217" s="406"/>
      <c r="F217" s="407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05">
        <v>1</v>
      </c>
      <c r="B264" s="406"/>
      <c r="C264" s="406"/>
      <c r="D264" s="406"/>
      <c r="E264" s="406"/>
      <c r="F264" s="407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05">
        <v>1</v>
      </c>
      <c r="B310" s="406"/>
      <c r="C310" s="406"/>
      <c r="D310" s="406"/>
      <c r="E310" s="406"/>
      <c r="F310" s="407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05">
        <v>1</v>
      </c>
      <c r="B363" s="406"/>
      <c r="C363" s="406"/>
      <c r="D363" s="406"/>
      <c r="E363" s="406"/>
      <c r="F363" s="407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22" t="s">
        <v>133</v>
      </c>
      <c r="L385" s="422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23" t="s">
        <v>175</v>
      </c>
      <c r="E388" s="424"/>
      <c r="F388" s="424"/>
      <c r="G388" s="424"/>
      <c r="H388" s="241"/>
      <c r="I388" s="186" t="s">
        <v>132</v>
      </c>
      <c r="J388" s="5"/>
      <c r="K388" s="422" t="s">
        <v>133</v>
      </c>
      <c r="L388" s="422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DEF06B1E-9234-4415-A586-9CD13EB512A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E48B7BE0-09C0-4D2C-8773-75D23533BEA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topLeftCell="A18" zoomScaleNormal="100" zoomScaleSheetLayoutView="120" workbookViewId="0">
      <selection activeCell="J142" sqref="J14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753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2" t="s">
        <v>173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03" t="s">
        <v>161</v>
      </c>
      <c r="H8" s="403"/>
      <c r="I8" s="403"/>
      <c r="J8" s="403"/>
      <c r="K8" s="403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1" t="s">
        <v>750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2" t="s">
        <v>749</v>
      </c>
      <c r="H10" s="402"/>
      <c r="I10" s="402"/>
      <c r="J10" s="402"/>
      <c r="K10" s="40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4" t="s">
        <v>162</v>
      </c>
      <c r="H11" s="404"/>
      <c r="I11" s="404"/>
      <c r="J11" s="404"/>
      <c r="K11" s="40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1" t="s">
        <v>5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2" t="s">
        <v>756</v>
      </c>
      <c r="H15" s="402"/>
      <c r="I15" s="402"/>
      <c r="J15" s="402"/>
      <c r="K15" s="402"/>
      <c r="M15" s="3"/>
      <c r="N15" s="3"/>
      <c r="O15" s="3"/>
      <c r="P15" s="3"/>
    </row>
    <row r="16" spans="1:36" ht="11.25" customHeight="1">
      <c r="G16" s="395" t="s">
        <v>166</v>
      </c>
      <c r="H16" s="395"/>
      <c r="I16" s="395"/>
      <c r="J16" s="395"/>
      <c r="K16" s="395"/>
      <c r="M16" s="3"/>
      <c r="N16" s="3"/>
      <c r="O16" s="3"/>
      <c r="P16" s="3"/>
    </row>
    <row r="17" spans="1:18">
      <c r="A17" s="297"/>
      <c r="B17" s="299"/>
      <c r="C17" s="299"/>
      <c r="D17" s="299"/>
      <c r="E17" s="421"/>
      <c r="F17" s="421"/>
      <c r="G17" s="421"/>
      <c r="H17" s="421"/>
      <c r="I17" s="421"/>
      <c r="J17" s="421"/>
      <c r="K17" s="421"/>
      <c r="L17" s="299"/>
      <c r="M17" s="3"/>
      <c r="N17" s="3"/>
      <c r="O17" s="3"/>
      <c r="P17" s="3"/>
    </row>
    <row r="18" spans="1:18" ht="12" customHeight="1">
      <c r="A18" s="408" t="s">
        <v>177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5"/>
      <c r="D22" s="427"/>
      <c r="E22" s="427"/>
      <c r="F22" s="427"/>
      <c r="G22" s="427"/>
      <c r="H22" s="427"/>
      <c r="I22" s="427"/>
      <c r="J22" s="4"/>
      <c r="K22" s="177" t="s">
        <v>1</v>
      </c>
      <c r="L22" s="16">
        <v>29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 t="s">
        <v>757</v>
      </c>
      <c r="H23" s="232"/>
      <c r="I23" s="4"/>
      <c r="J23" s="295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396" t="s">
        <v>7</v>
      </c>
      <c r="H25" s="396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8" t="s">
        <v>2</v>
      </c>
      <c r="B27" s="386"/>
      <c r="C27" s="386"/>
      <c r="D27" s="386"/>
      <c r="E27" s="386"/>
      <c r="F27" s="386"/>
      <c r="G27" s="389" t="s">
        <v>3</v>
      </c>
      <c r="H27" s="391" t="s">
        <v>143</v>
      </c>
      <c r="I27" s="393" t="s">
        <v>147</v>
      </c>
      <c r="J27" s="394"/>
      <c r="K27" s="418" t="s">
        <v>144</v>
      </c>
      <c r="L27" s="416" t="s">
        <v>168</v>
      </c>
      <c r="M27" s="105"/>
      <c r="N27" s="3"/>
      <c r="O27" s="3"/>
      <c r="P27" s="3"/>
    </row>
    <row r="28" spans="1:18" ht="46.5" customHeight="1">
      <c r="A28" s="387"/>
      <c r="B28" s="388"/>
      <c r="C28" s="388"/>
      <c r="D28" s="388"/>
      <c r="E28" s="388"/>
      <c r="F28" s="388"/>
      <c r="G28" s="390"/>
      <c r="H28" s="392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</row>
    <row r="29" spans="1:18" ht="11.25" customHeight="1">
      <c r="A29" s="409" t="s">
        <v>139</v>
      </c>
      <c r="B29" s="410"/>
      <c r="C29" s="410"/>
      <c r="D29" s="410"/>
      <c r="E29" s="410"/>
      <c r="F29" s="411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231290</v>
      </c>
      <c r="J30" s="110">
        <f>SUM(J31+J42+J61+J82+J89+J109+J131+J150+J160)</f>
        <v>64020</v>
      </c>
      <c r="K30" s="372">
        <f>SUM(K31+K42+K61+K82+K89+K109+K131+K150+K160)</f>
        <v>57466.630000000005</v>
      </c>
      <c r="L30" s="373">
        <f>SUM(L31+L42+L61+L82+L89+L109+L131+L150+L160)</f>
        <v>57466.630000000005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188150</v>
      </c>
      <c r="J31" s="110">
        <f>SUM(J32+J38)</f>
        <v>52090</v>
      </c>
      <c r="K31" s="370">
        <f>SUM(K32+K38)</f>
        <v>48172.030000000006</v>
      </c>
      <c r="L31" s="371">
        <f>SUM(L32+L38)</f>
        <v>48172.030000000006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185300</v>
      </c>
      <c r="J32" s="127">
        <f t="shared" ref="J32:L34" si="0">SUM(J33)</f>
        <v>51300</v>
      </c>
      <c r="K32" s="369">
        <f t="shared" si="0"/>
        <v>47663.16</v>
      </c>
      <c r="L32" s="368">
        <f t="shared" si="0"/>
        <v>47663.16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185300</v>
      </c>
      <c r="J33" s="110">
        <f t="shared" si="0"/>
        <v>51300</v>
      </c>
      <c r="K33" s="373">
        <f t="shared" si="0"/>
        <v>47663.16</v>
      </c>
      <c r="L33" s="373">
        <f t="shared" si="0"/>
        <v>47663.16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185300</v>
      </c>
      <c r="J34" s="129">
        <f t="shared" si="0"/>
        <v>51300</v>
      </c>
      <c r="K34" s="369">
        <f t="shared" si="0"/>
        <v>47663.16</v>
      </c>
      <c r="L34" s="369">
        <f t="shared" si="0"/>
        <v>47663.16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185300</v>
      </c>
      <c r="J35" s="116">
        <v>51300</v>
      </c>
      <c r="K35" s="367">
        <v>47663.16</v>
      </c>
      <c r="L35" s="367">
        <v>47663.16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/>
      <c r="J36" s="129">
        <f t="shared" ref="J36" si="1">J37</f>
        <v>0</v>
      </c>
      <c r="K36" s="129">
        <f>K37</f>
        <v>0</v>
      </c>
      <c r="L36" s="129"/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2850</v>
      </c>
      <c r="J38" s="127">
        <f t="shared" ref="J38:L39" si="2">J39</f>
        <v>790</v>
      </c>
      <c r="K38" s="369">
        <f t="shared" si="2"/>
        <v>508.87</v>
      </c>
      <c r="L38" s="368">
        <f t="shared" si="2"/>
        <v>508.87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2850</v>
      </c>
      <c r="J39" s="127">
        <f t="shared" si="2"/>
        <v>790</v>
      </c>
      <c r="K39" s="368">
        <f t="shared" si="2"/>
        <v>508.87</v>
      </c>
      <c r="L39" s="368">
        <f t="shared" si="2"/>
        <v>508.87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2850</v>
      </c>
      <c r="J40" s="127">
        <f>J41</f>
        <v>790</v>
      </c>
      <c r="K40" s="368">
        <f>K41</f>
        <v>508.87</v>
      </c>
      <c r="L40" s="368">
        <f>L41</f>
        <v>508.87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2850</v>
      </c>
      <c r="J41" s="116">
        <v>790</v>
      </c>
      <c r="K41" s="367">
        <v>508.87</v>
      </c>
      <c r="L41" s="367">
        <v>508.87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118">
        <f>I43</f>
        <v>41050</v>
      </c>
      <c r="J42" s="119">
        <f t="shared" ref="J42:L44" si="3">J43</f>
        <v>11350</v>
      </c>
      <c r="K42" s="376">
        <f t="shared" si="3"/>
        <v>9226.52</v>
      </c>
      <c r="L42" s="376">
        <f t="shared" si="3"/>
        <v>9226.52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127">
        <f>I44</f>
        <v>41050</v>
      </c>
      <c r="J43" s="129">
        <f t="shared" si="3"/>
        <v>11350</v>
      </c>
      <c r="K43" s="368">
        <f t="shared" si="3"/>
        <v>9226.52</v>
      </c>
      <c r="L43" s="369">
        <f t="shared" si="3"/>
        <v>9226.52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127">
        <f>I45</f>
        <v>41050</v>
      </c>
      <c r="J44" s="129">
        <f t="shared" si="3"/>
        <v>11350</v>
      </c>
      <c r="K44" s="375">
        <f t="shared" si="3"/>
        <v>9226.52</v>
      </c>
      <c r="L44" s="375">
        <f t="shared" si="3"/>
        <v>9226.52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149">
        <f>SUM(I46:I60)</f>
        <v>41050</v>
      </c>
      <c r="J45" s="149">
        <f>SUM(J46:J60)</f>
        <v>11350</v>
      </c>
      <c r="K45" s="374">
        <f>SUM(K46:K60)</f>
        <v>9226.52</v>
      </c>
      <c r="L45" s="374">
        <f>SUM(L46:L60)</f>
        <v>9226.52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17500</v>
      </c>
      <c r="J46" s="116">
        <v>3700</v>
      </c>
      <c r="K46" s="367">
        <v>3161.35</v>
      </c>
      <c r="L46" s="367">
        <v>3161.35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116">
        <v>200</v>
      </c>
      <c r="J47" s="116">
        <v>50</v>
      </c>
      <c r="K47" s="116"/>
      <c r="L47" s="11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116">
        <v>1300</v>
      </c>
      <c r="J48" s="116">
        <v>300</v>
      </c>
      <c r="K48" s="367">
        <v>195.25</v>
      </c>
      <c r="L48" s="367">
        <v>195.25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/>
      <c r="J49" s="116"/>
      <c r="K49" s="367"/>
      <c r="L49" s="367"/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117"/>
      <c r="J54" s="116"/>
      <c r="K54" s="116"/>
      <c r="L54" s="116"/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960</v>
      </c>
      <c r="J55" s="116">
        <v>440</v>
      </c>
      <c r="K55" s="367">
        <v>340</v>
      </c>
      <c r="L55" s="367">
        <v>340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9400</v>
      </c>
      <c r="J57" s="116">
        <v>4160</v>
      </c>
      <c r="K57" s="367">
        <v>3771.03</v>
      </c>
      <c r="L57" s="367">
        <v>3771.03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1750</v>
      </c>
      <c r="J58" s="116">
        <v>500</v>
      </c>
      <c r="K58" s="367">
        <v>158.66999999999999</v>
      </c>
      <c r="L58" s="367">
        <v>158.66999999999999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9940</v>
      </c>
      <c r="J60" s="116">
        <v>2200</v>
      </c>
      <c r="K60" s="367">
        <v>1600.22</v>
      </c>
      <c r="L60" s="367">
        <v>1600.22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2090</v>
      </c>
      <c r="J131" s="128">
        <f>SUM(J132+J137+J145)</f>
        <v>580</v>
      </c>
      <c r="K131" s="369">
        <f>SUM(K132+K137+K145)</f>
        <v>68.08</v>
      </c>
      <c r="L131" s="368">
        <f>SUM(L132+L137+L145)</f>
        <v>68.08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2090</v>
      </c>
      <c r="J145" s="128">
        <f t="shared" ref="J145:L146" si="23">J146</f>
        <v>580</v>
      </c>
      <c r="K145" s="369">
        <f t="shared" si="23"/>
        <v>68.08</v>
      </c>
      <c r="L145" s="368">
        <f t="shared" si="23"/>
        <v>68.08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2090</v>
      </c>
      <c r="J146" s="150">
        <f t="shared" si="23"/>
        <v>580</v>
      </c>
      <c r="K146" s="374">
        <f t="shared" si="23"/>
        <v>68.08</v>
      </c>
      <c r="L146" s="379">
        <f t="shared" si="23"/>
        <v>68.08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2090</v>
      </c>
      <c r="J147" s="128">
        <f>SUM(J148:J149)</f>
        <v>580</v>
      </c>
      <c r="K147" s="369">
        <f>SUM(K148:K149)</f>
        <v>68.08</v>
      </c>
      <c r="L147" s="368">
        <f>SUM(L148:L149)</f>
        <v>68.08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2090</v>
      </c>
      <c r="J148" s="115">
        <v>580</v>
      </c>
      <c r="K148" s="378">
        <v>68.08</v>
      </c>
      <c r="L148" s="378">
        <v>68.08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SUM(I177+I230+I295)</f>
        <v>1000</v>
      </c>
      <c r="J176" s="138">
        <f>SUM(J177+J230+J295)</f>
        <v>0</v>
      </c>
      <c r="K176" s="111">
        <f>SUM(K177+K230+K295)</f>
        <v>0</v>
      </c>
      <c r="L176" s="110">
        <f>SUM(L177+L230+L295)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SUM(I178+I201+I208+I220+I224)</f>
        <v>1000</v>
      </c>
      <c r="J177" s="123">
        <f>SUM(J178+J201+J208+J220+J224)</f>
        <v>0</v>
      </c>
      <c r="K177" s="123">
        <f>SUM(K178+K201+K208+K220+K224)</f>
        <v>0</v>
      </c>
      <c r="L177" s="123">
        <f>SUM(L178+L201+L208+L220+L224)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SUM(I179+I182+I187+I193+I198)</f>
        <v>1000</v>
      </c>
      <c r="J178" s="128">
        <f>SUM(J179+J182+J187+J193+J198)</f>
        <v>0</v>
      </c>
      <c r="K178" s="129">
        <f>SUM(K179+K182+K187+K193+K198)</f>
        <v>0</v>
      </c>
      <c r="L178" s="127">
        <f>SUM(L179+L182+L187+L193+L198)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21"/>
      <c r="K191" s="121"/>
      <c r="L191" s="121"/>
      <c r="M191" s="3"/>
      <c r="N191" s="3"/>
      <c r="O191" s="3"/>
      <c r="P191" s="3"/>
      <c r="Q191" s="3"/>
    </row>
    <row r="192" spans="1:17" ht="25.5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5" t="s">
        <v>734</v>
      </c>
      <c r="H192" s="195">
        <v>163</v>
      </c>
      <c r="I192" s="366"/>
      <c r="J192" s="274"/>
      <c r="K192" s="117"/>
      <c r="L192" s="117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127">
        <f>I194</f>
        <v>0</v>
      </c>
      <c r="J193" s="152">
        <f>J194</f>
        <v>0</v>
      </c>
      <c r="K193" s="153">
        <f>K194</f>
        <v>0</v>
      </c>
      <c r="L193" s="148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123">
        <f>SUM(I195:I197)</f>
        <v>0</v>
      </c>
      <c r="J194" s="128">
        <f>SUM(J195:J197)</f>
        <v>0</v>
      </c>
      <c r="K194" s="129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126"/>
      <c r="J196" s="114"/>
      <c r="K196" s="116"/>
      <c r="L196" s="11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127">
        <f>I199</f>
        <v>1000</v>
      </c>
      <c r="J198" s="128">
        <f t="shared" ref="J198:L199" si="29">J199</f>
        <v>0</v>
      </c>
      <c r="K198" s="129">
        <f t="shared" si="29"/>
        <v>0</v>
      </c>
      <c r="L198" s="127">
        <f t="shared" si="2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129">
        <f>I200</f>
        <v>1000</v>
      </c>
      <c r="J199" s="129">
        <f t="shared" si="29"/>
        <v>0</v>
      </c>
      <c r="K199" s="129">
        <f t="shared" si="29"/>
        <v>0</v>
      </c>
      <c r="L199" s="129">
        <f t="shared" si="2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114">
        <v>1000</v>
      </c>
      <c r="J200" s="117"/>
      <c r="K200" s="117"/>
      <c r="L200" s="117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127">
        <f>I202</f>
        <v>0</v>
      </c>
      <c r="J201" s="152">
        <f t="shared" ref="I201:L202" si="30">J202</f>
        <v>0</v>
      </c>
      <c r="K201" s="153">
        <f t="shared" si="30"/>
        <v>0</v>
      </c>
      <c r="L201" s="148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123">
        <f t="shared" si="30"/>
        <v>0</v>
      </c>
      <c r="J202" s="128">
        <f t="shared" si="30"/>
        <v>0</v>
      </c>
      <c r="K202" s="129">
        <f t="shared" si="30"/>
        <v>0</v>
      </c>
      <c r="L202" s="127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127">
        <f>SUM(I204:I207)</f>
        <v>0</v>
      </c>
      <c r="J203" s="124">
        <f>SUM(J204:J207)</f>
        <v>0</v>
      </c>
      <c r="K203" s="125">
        <f>SUM(K204:K207)</f>
        <v>0</v>
      </c>
      <c r="L203" s="123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117"/>
      <c r="J207" s="117"/>
      <c r="K207" s="117"/>
      <c r="L207" s="132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127">
        <f>SUM(I209+I212)</f>
        <v>0</v>
      </c>
      <c r="J208" s="128">
        <f>SUM(J209+J212)</f>
        <v>0</v>
      </c>
      <c r="K208" s="129">
        <f>SUM(K209+K212)</f>
        <v>0</v>
      </c>
      <c r="L208" s="12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123">
        <f>I210</f>
        <v>0</v>
      </c>
      <c r="J209" s="124">
        <f t="shared" ref="I209:L210" si="31">J210</f>
        <v>0</v>
      </c>
      <c r="K209" s="125">
        <f t="shared" si="31"/>
        <v>0</v>
      </c>
      <c r="L209" s="123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127">
        <f t="shared" si="31"/>
        <v>0</v>
      </c>
      <c r="J210" s="128">
        <f t="shared" si="31"/>
        <v>0</v>
      </c>
      <c r="K210" s="129">
        <f t="shared" si="31"/>
        <v>0</v>
      </c>
      <c r="L210" s="12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132"/>
      <c r="J211" s="132"/>
      <c r="K211" s="132"/>
      <c r="L211" s="132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127">
        <f>I213</f>
        <v>0</v>
      </c>
      <c r="J212" s="128">
        <f>J213</f>
        <v>0</v>
      </c>
      <c r="K212" s="129">
        <f>K213</f>
        <v>0</v>
      </c>
      <c r="L212" s="12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127">
        <f t="shared" ref="I213:P213" si="32">SUM(I214:I219)</f>
        <v>0</v>
      </c>
      <c r="J213" s="127">
        <f t="shared" si="32"/>
        <v>0</v>
      </c>
      <c r="K213" s="127">
        <f t="shared" si="32"/>
        <v>0</v>
      </c>
      <c r="L213" s="12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117"/>
      <c r="J214" s="117"/>
      <c r="K214" s="117"/>
      <c r="L214" s="132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117"/>
      <c r="J217" s="117"/>
      <c r="K217" s="117"/>
      <c r="L217" s="132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117"/>
      <c r="J219" s="117"/>
      <c r="K219" s="117"/>
      <c r="L219" s="132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123">
        <f>I221</f>
        <v>0</v>
      </c>
      <c r="J220" s="124">
        <f t="shared" ref="J220:L222" si="33">J221</f>
        <v>0</v>
      </c>
      <c r="K220" s="125">
        <f t="shared" si="33"/>
        <v>0</v>
      </c>
      <c r="L220" s="125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149">
        <f>I222</f>
        <v>0</v>
      </c>
      <c r="J221" s="150">
        <f t="shared" si="33"/>
        <v>0</v>
      </c>
      <c r="K221" s="151">
        <f t="shared" si="33"/>
        <v>0</v>
      </c>
      <c r="L221" s="151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127">
        <f>I223</f>
        <v>0</v>
      </c>
      <c r="J222" s="128">
        <f t="shared" si="33"/>
        <v>0</v>
      </c>
      <c r="K222" s="129">
        <f t="shared" si="33"/>
        <v>0</v>
      </c>
      <c r="L222" s="12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162">
        <f>I225</f>
        <v>0</v>
      </c>
      <c r="J224" s="162">
        <f t="shared" ref="J224:L225" si="34">J225</f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162">
        <f>I226</f>
        <v>0</v>
      </c>
      <c r="J225" s="162">
        <f t="shared" si="34"/>
        <v>0</v>
      </c>
      <c r="K225" s="162">
        <f t="shared" si="34"/>
        <v>0</v>
      </c>
      <c r="L225" s="162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162">
        <f>SUM(I227:I229)</f>
        <v>0</v>
      </c>
      <c r="J226" s="162">
        <f>SUM(J227:J229)</f>
        <v>0</v>
      </c>
      <c r="K226" s="162">
        <f>SUM(K227:K229)</f>
        <v>0</v>
      </c>
      <c r="L226" s="162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127">
        <f>SUM(I231+I263)</f>
        <v>0</v>
      </c>
      <c r="J230" s="128">
        <f>SUM(J231+J263)</f>
        <v>0</v>
      </c>
      <c r="K230" s="129">
        <f>SUM(K231+K263)</f>
        <v>0</v>
      </c>
      <c r="L230" s="12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149">
        <f>SUM(I232+I241+I245+I249+I253+I256+I259)</f>
        <v>0</v>
      </c>
      <c r="J231" s="150">
        <f>SUM(J232+J241+J245+J249+J253+J256+J259)</f>
        <v>0</v>
      </c>
      <c r="K231" s="151">
        <f>SUM(K232+K241+K245+K249+K253+K256+K259)</f>
        <v>0</v>
      </c>
      <c r="L231" s="151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149">
        <f>I233</f>
        <v>0</v>
      </c>
      <c r="J232" s="149">
        <f t="shared" ref="J232:L232" si="35">J233</f>
        <v>0</v>
      </c>
      <c r="K232" s="149">
        <f t="shared" si="35"/>
        <v>0</v>
      </c>
      <c r="L232" s="149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127">
        <f>SUM(I234:I234)</f>
        <v>0</v>
      </c>
      <c r="J233" s="128">
        <f>SUM(J234:J234)</f>
        <v>0</v>
      </c>
      <c r="K233" s="129">
        <f>SUM(K234:K234)</f>
        <v>0</v>
      </c>
      <c r="L233" s="12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117"/>
      <c r="J234" s="117"/>
      <c r="K234" s="117"/>
      <c r="L234" s="117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127">
        <f>SUM(I236:I237)</f>
        <v>0</v>
      </c>
      <c r="J235" s="127">
        <f t="shared" ref="J235:L235" si="36">SUM(J236:J237)</f>
        <v>0</v>
      </c>
      <c r="K235" s="127">
        <f t="shared" si="36"/>
        <v>0</v>
      </c>
      <c r="L235" s="12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127">
        <f>SUM(I239:I240)</f>
        <v>0</v>
      </c>
      <c r="J238" s="127">
        <f t="shared" ref="J238:L238" si="37">SUM(J239:J240)</f>
        <v>0</v>
      </c>
      <c r="K238" s="127">
        <f t="shared" si="37"/>
        <v>0</v>
      </c>
      <c r="L238" s="12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127">
        <f>I242</f>
        <v>0</v>
      </c>
      <c r="J241" s="127">
        <f t="shared" ref="J241:L241" si="38">J242</f>
        <v>0</v>
      </c>
      <c r="K241" s="127">
        <f t="shared" si="38"/>
        <v>0</v>
      </c>
      <c r="L241" s="12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127">
        <f>SUM(I243:I244)</f>
        <v>0</v>
      </c>
      <c r="J242" s="128">
        <f>SUM(J243:J244)</f>
        <v>0</v>
      </c>
      <c r="K242" s="129">
        <f>SUM(K243:K244)</f>
        <v>0</v>
      </c>
      <c r="L242" s="12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123">
        <f>I246</f>
        <v>0</v>
      </c>
      <c r="J245" s="124">
        <f>J246</f>
        <v>0</v>
      </c>
      <c r="K245" s="125">
        <f>K246</f>
        <v>0</v>
      </c>
      <c r="L245" s="125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127">
        <f>I247+I248</f>
        <v>0</v>
      </c>
      <c r="J246" s="127">
        <f>J247+J248</f>
        <v>0</v>
      </c>
      <c r="K246" s="127">
        <f>K247+K248</f>
        <v>0</v>
      </c>
      <c r="L246" s="12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117"/>
      <c r="J247" s="117"/>
      <c r="K247" s="117"/>
      <c r="L247" s="11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132"/>
      <c r="J248" s="122"/>
      <c r="K248" s="132"/>
      <c r="L248" s="132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127">
        <f>I250</f>
        <v>0</v>
      </c>
      <c r="J249" s="129">
        <f>J250</f>
        <v>0</v>
      </c>
      <c r="K249" s="127">
        <f>K250</f>
        <v>0</v>
      </c>
      <c r="L249" s="12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123">
        <f>SUM(I251:I252)</f>
        <v>0</v>
      </c>
      <c r="J250" s="124">
        <f>SUM(J251:J252)</f>
        <v>0</v>
      </c>
      <c r="K250" s="125">
        <f>SUM(K251:K252)</f>
        <v>0</v>
      </c>
      <c r="L250" s="125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127">
        <f>I254</f>
        <v>0</v>
      </c>
      <c r="J253" s="128">
        <f t="shared" ref="J253:L254" si="39">J254</f>
        <v>0</v>
      </c>
      <c r="K253" s="129">
        <f t="shared" si="39"/>
        <v>0</v>
      </c>
      <c r="L253" s="12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129">
        <f>I255</f>
        <v>0</v>
      </c>
      <c r="J254" s="128">
        <f t="shared" si="39"/>
        <v>0</v>
      </c>
      <c r="K254" s="129">
        <f t="shared" si="39"/>
        <v>0</v>
      </c>
      <c r="L254" s="12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127">
        <f>I257</f>
        <v>0</v>
      </c>
      <c r="J256" s="128">
        <f t="shared" ref="J256:L257" si="40">J257</f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127">
        <f>I258</f>
        <v>0</v>
      </c>
      <c r="J257" s="128">
        <f t="shared" si="40"/>
        <v>0</v>
      </c>
      <c r="K257" s="129">
        <f t="shared" si="40"/>
        <v>0</v>
      </c>
      <c r="L257" s="12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132"/>
      <c r="J258" s="132"/>
      <c r="K258" s="132"/>
      <c r="L258" s="132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127">
        <f>I260</f>
        <v>0</v>
      </c>
      <c r="J259" s="128">
        <f>J260</f>
        <v>0</v>
      </c>
      <c r="K259" s="129">
        <f>K260</f>
        <v>0</v>
      </c>
      <c r="L259" s="12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127">
        <f>I261+I262</f>
        <v>0</v>
      </c>
      <c r="J260" s="127">
        <f>J261+J262</f>
        <v>0</v>
      </c>
      <c r="K260" s="127">
        <f>K261+K262</f>
        <v>0</v>
      </c>
      <c r="L260" s="12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116"/>
      <c r="J261" s="117"/>
      <c r="K261" s="117"/>
      <c r="L261" s="11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127">
        <f>SUM(I264+I273+I277+I281+I285+I288+I291)</f>
        <v>0</v>
      </c>
      <c r="J263" s="128">
        <f>SUM(J264+J273+J277+J281+J285+J288+J291)</f>
        <v>0</v>
      </c>
      <c r="K263" s="129">
        <f>SUM(K264+K273+K277+K281+K285+K288+K291)</f>
        <v>0</v>
      </c>
      <c r="L263" s="12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127">
        <f>I265</f>
        <v>0</v>
      </c>
      <c r="J264" s="127">
        <f>J265</f>
        <v>0</v>
      </c>
      <c r="K264" s="127">
        <f>K265</f>
        <v>0</v>
      </c>
      <c r="L264" s="12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127">
        <f>SUM(I266)</f>
        <v>0</v>
      </c>
      <c r="J265" s="127">
        <f t="shared" ref="J265:L265" si="41">SUM(J266)</f>
        <v>0</v>
      </c>
      <c r="K265" s="127">
        <f t="shared" si="41"/>
        <v>0</v>
      </c>
      <c r="L265" s="12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127">
        <f>SUM(I268:I269)</f>
        <v>0</v>
      </c>
      <c r="J267" s="127">
        <f t="shared" ref="J267:K267" si="42">SUM(J268:J269)</f>
        <v>0</v>
      </c>
      <c r="K267" s="127">
        <f t="shared" si="42"/>
        <v>0</v>
      </c>
      <c r="L267" s="12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127">
        <f>SUM(I271:I272)</f>
        <v>0</v>
      </c>
      <c r="J270" s="127">
        <f t="shared" ref="J270:K270" si="43">SUM(J271:J272)</f>
        <v>0</v>
      </c>
      <c r="K270" s="127">
        <f t="shared" si="43"/>
        <v>0</v>
      </c>
      <c r="L270" s="12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127">
        <f>I274</f>
        <v>0</v>
      </c>
      <c r="J273" s="129">
        <f>J274</f>
        <v>0</v>
      </c>
      <c r="K273" s="127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123">
        <f>SUM(I275:I276)</f>
        <v>0</v>
      </c>
      <c r="J274" s="124">
        <f>SUM(J275:J276)</f>
        <v>0</v>
      </c>
      <c r="K274" s="125">
        <f>SUM(K275:K276)</f>
        <v>0</v>
      </c>
      <c r="L274" s="125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127">
        <f>I278</f>
        <v>0</v>
      </c>
      <c r="J277" s="128">
        <f>J278</f>
        <v>0</v>
      </c>
      <c r="K277" s="129">
        <f>K278</f>
        <v>0</v>
      </c>
      <c r="L277" s="12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127">
        <f>I279+I280</f>
        <v>0</v>
      </c>
      <c r="J278" s="127">
        <f>J279+J280</f>
        <v>0</v>
      </c>
      <c r="K278" s="127">
        <f>K279+K280</f>
        <v>0</v>
      </c>
      <c r="L278" s="12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127">
        <f>I282</f>
        <v>0</v>
      </c>
      <c r="J281" s="128">
        <f>J282</f>
        <v>0</v>
      </c>
      <c r="K281" s="129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127">
        <f>SUM(I283:I284)</f>
        <v>0</v>
      </c>
      <c r="J282" s="128">
        <f>SUM(J283:J284)</f>
        <v>0</v>
      </c>
      <c r="K282" s="129">
        <f>SUM(K283:K284)</f>
        <v>0</v>
      </c>
      <c r="L282" s="12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127">
        <f>I286</f>
        <v>0</v>
      </c>
      <c r="J285" s="128">
        <f t="shared" ref="J285:L286" si="44">J286</f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127">
        <f>I287</f>
        <v>0</v>
      </c>
      <c r="J286" s="128">
        <f t="shared" si="44"/>
        <v>0</v>
      </c>
      <c r="K286" s="129">
        <f t="shared" si="44"/>
        <v>0</v>
      </c>
      <c r="L286" s="12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117"/>
      <c r="J287" s="117"/>
      <c r="K287" s="117"/>
      <c r="L287" s="11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127">
        <f>I289</f>
        <v>0</v>
      </c>
      <c r="J288" s="157">
        <f t="shared" ref="J288:L289" si="45">J289</f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127">
        <f>I290</f>
        <v>0</v>
      </c>
      <c r="J289" s="157">
        <f t="shared" si="45"/>
        <v>0</v>
      </c>
      <c r="K289" s="129">
        <f t="shared" si="45"/>
        <v>0</v>
      </c>
      <c r="L289" s="12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127">
        <f>I292</f>
        <v>0</v>
      </c>
      <c r="J291" s="157">
        <f>J292</f>
        <v>0</v>
      </c>
      <c r="K291" s="129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127">
        <f>I293+I294</f>
        <v>0</v>
      </c>
      <c r="J292" s="127">
        <f>J293+J294</f>
        <v>0</v>
      </c>
      <c r="K292" s="127">
        <f>K293+K294</f>
        <v>0</v>
      </c>
      <c r="L292" s="12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110">
        <f>SUM(I296+I328)</f>
        <v>0</v>
      </c>
      <c r="J295" s="139">
        <f>SUM(J296+J328)</f>
        <v>0</v>
      </c>
      <c r="K295" s="111">
        <f>SUM(K296+K328)</f>
        <v>0</v>
      </c>
      <c r="L295" s="111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127">
        <f>SUM(I297+I306+I310+I314+I318+I321+I324)</f>
        <v>0</v>
      </c>
      <c r="J296" s="157">
        <f>SUM(J297+J306+J310+J314+J318+J321+J324)</f>
        <v>0</v>
      </c>
      <c r="K296" s="129">
        <f>SUM(K297+K306+K310+K314+K318+K321+K324)</f>
        <v>0</v>
      </c>
      <c r="L296" s="12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127">
        <f>SUM(I298+I300+I303)</f>
        <v>0</v>
      </c>
      <c r="J297" s="127">
        <f>SUM(J298+J300+J303)</f>
        <v>0</v>
      </c>
      <c r="K297" s="127">
        <f t="shared" ref="K297:L297" si="46">SUM(K298+K300+K303)</f>
        <v>0</v>
      </c>
      <c r="L297" s="12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127">
        <f>SUM(I299:I299)</f>
        <v>0</v>
      </c>
      <c r="J298" s="157">
        <f>SUM(J299:J299)</f>
        <v>0</v>
      </c>
      <c r="K298" s="129">
        <f>SUM(K299:K299)</f>
        <v>0</v>
      </c>
      <c r="L298" s="12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110">
        <f>SUM(I301:I302)</f>
        <v>0</v>
      </c>
      <c r="J300" s="110">
        <f>SUM(J301:J302)</f>
        <v>0</v>
      </c>
      <c r="K300" s="110">
        <f t="shared" ref="K300:L300" si="47">SUM(K301:K302)</f>
        <v>0</v>
      </c>
      <c r="L300" s="110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110">
        <f>SUM(I304:I305)</f>
        <v>0</v>
      </c>
      <c r="J303" s="110">
        <f>SUM(J304:J305)</f>
        <v>0</v>
      </c>
      <c r="K303" s="110">
        <f t="shared" ref="K303:L303" si="48">SUM(K304:K305)</f>
        <v>0</v>
      </c>
      <c r="L303" s="110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127">
        <f>I307</f>
        <v>0</v>
      </c>
      <c r="J306" s="157">
        <f>J307</f>
        <v>0</v>
      </c>
      <c r="K306" s="129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123">
        <f>SUM(I308:I309)</f>
        <v>0</v>
      </c>
      <c r="J307" s="158">
        <f>SUM(J308:J309)</f>
        <v>0</v>
      </c>
      <c r="K307" s="125">
        <f>SUM(K308:K309)</f>
        <v>0</v>
      </c>
      <c r="L307" s="125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129">
        <f>I312+I313</f>
        <v>0</v>
      </c>
      <c r="J311" s="129">
        <f>J312+J313</f>
        <v>0</v>
      </c>
      <c r="K311" s="129">
        <f>K312+K313</f>
        <v>0</v>
      </c>
      <c r="L311" s="12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127">
        <f>SUM(I316:I317)</f>
        <v>0</v>
      </c>
      <c r="J315" s="127">
        <f>SUM(J316:J317)</f>
        <v>0</v>
      </c>
      <c r="K315" s="127">
        <f>SUM(K316:K317)</f>
        <v>0</v>
      </c>
      <c r="L315" s="12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116"/>
      <c r="J316" s="117"/>
      <c r="K316" s="117"/>
      <c r="L316" s="11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117"/>
      <c r="J317" s="132"/>
      <c r="K317" s="132"/>
      <c r="L317" s="137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125">
        <f>I319</f>
        <v>0</v>
      </c>
      <c r="J318" s="157">
        <f t="shared" ref="J318:L319" si="49">J319</f>
        <v>0</v>
      </c>
      <c r="K318" s="129">
        <f t="shared" si="49"/>
        <v>0</v>
      </c>
      <c r="L318" s="12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129">
        <f>I320</f>
        <v>0</v>
      </c>
      <c r="J319" s="158">
        <f t="shared" si="49"/>
        <v>0</v>
      </c>
      <c r="K319" s="125">
        <f t="shared" si="49"/>
        <v>0</v>
      </c>
      <c r="L319" s="125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117"/>
      <c r="J320" s="132"/>
      <c r="K320" s="132"/>
      <c r="L320" s="137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129">
        <f>I322</f>
        <v>0</v>
      </c>
      <c r="J321" s="157">
        <f t="shared" ref="J321:L322" si="50">J322</f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127">
        <f>I323</f>
        <v>0</v>
      </c>
      <c r="J322" s="157">
        <f t="shared" si="50"/>
        <v>0</v>
      </c>
      <c r="K322" s="129">
        <f t="shared" si="50"/>
        <v>0</v>
      </c>
      <c r="L322" s="12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132"/>
      <c r="J323" s="132"/>
      <c r="K323" s="132"/>
      <c r="L323" s="137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127">
        <f>I325</f>
        <v>0</v>
      </c>
      <c r="J324" s="157">
        <f>J325</f>
        <v>0</v>
      </c>
      <c r="K324" s="129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127">
        <f>I326+I327</f>
        <v>0</v>
      </c>
      <c r="J325" s="127">
        <f>J326+J327</f>
        <v>0</v>
      </c>
      <c r="K325" s="127">
        <f>K326+K327</f>
        <v>0</v>
      </c>
      <c r="L325" s="12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132"/>
      <c r="J326" s="132"/>
      <c r="K326" s="132"/>
      <c r="L326" s="137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127">
        <f>SUM(I329+I338+I342+I346+I350+I353+I356)</f>
        <v>0</v>
      </c>
      <c r="J328" s="157">
        <f>SUM(J329+J338+J342+J346+J350+J353+J356)</f>
        <v>0</v>
      </c>
      <c r="K328" s="129">
        <f>SUM(K329+K338+K342+K346+K350+K353+K356)</f>
        <v>0</v>
      </c>
      <c r="L328" s="12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127">
        <f>I330</f>
        <v>0</v>
      </c>
      <c r="J329" s="157">
        <f>J330</f>
        <v>0</v>
      </c>
      <c r="K329" s="129">
        <f>K330</f>
        <v>0</v>
      </c>
      <c r="L329" s="12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127">
        <f>SUM(I331:I331)</f>
        <v>0</v>
      </c>
      <c r="J330" s="127">
        <f t="shared" ref="J330:P330" si="51">SUM(J331:J331)</f>
        <v>0</v>
      </c>
      <c r="K330" s="127">
        <f t="shared" si="51"/>
        <v>0</v>
      </c>
      <c r="L330" s="12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132"/>
      <c r="J331" s="132"/>
      <c r="K331" s="132"/>
      <c r="L331" s="137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127">
        <f>SUM(I333:I334)</f>
        <v>0</v>
      </c>
      <c r="J332" s="127">
        <f t="shared" ref="J332:L332" si="52">SUM(J333:J334)</f>
        <v>0</v>
      </c>
      <c r="K332" s="127">
        <f t="shared" si="52"/>
        <v>0</v>
      </c>
      <c r="L332" s="12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132"/>
      <c r="J333" s="132"/>
      <c r="K333" s="132"/>
      <c r="L333" s="13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127">
        <f>SUM(I336:I337)</f>
        <v>0</v>
      </c>
      <c r="J335" s="127">
        <f t="shared" ref="J335:L335" si="53">SUM(J336:J337)</f>
        <v>0</v>
      </c>
      <c r="K335" s="127">
        <f t="shared" si="53"/>
        <v>0</v>
      </c>
      <c r="L335" s="12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117"/>
      <c r="J336" s="117"/>
      <c r="K336" s="117"/>
      <c r="L336" s="11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121"/>
      <c r="J337" s="312"/>
      <c r="K337" s="121"/>
      <c r="L337" s="121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149">
        <f>I339</f>
        <v>0</v>
      </c>
      <c r="J338" s="159">
        <f>J339</f>
        <v>0</v>
      </c>
      <c r="K338" s="151">
        <f>K339</f>
        <v>0</v>
      </c>
      <c r="L338" s="151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127">
        <f>SUM(I340:I341)</f>
        <v>0</v>
      </c>
      <c r="J339" s="128">
        <f>SUM(J340:J341)</f>
        <v>0</v>
      </c>
      <c r="K339" s="129">
        <f>SUM(K340:K341)</f>
        <v>0</v>
      </c>
      <c r="L339" s="12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127">
        <f>I343</f>
        <v>0</v>
      </c>
      <c r="J342" s="128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127">
        <f>I347</f>
        <v>0</v>
      </c>
      <c r="J346" s="128">
        <f>J347</f>
        <v>0</v>
      </c>
      <c r="K346" s="129">
        <f>K347</f>
        <v>0</v>
      </c>
      <c r="L346" s="12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123">
        <f>SUM(I348:I349)</f>
        <v>0</v>
      </c>
      <c r="J347" s="124">
        <f>SUM(J348:J349)</f>
        <v>0</v>
      </c>
      <c r="K347" s="125">
        <f>SUM(K348:K349)</f>
        <v>0</v>
      </c>
      <c r="L347" s="125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127">
        <f>I351</f>
        <v>0</v>
      </c>
      <c r="J350" s="128">
        <f t="shared" ref="J350:L351" si="54">J351</f>
        <v>0</v>
      </c>
      <c r="K350" s="129">
        <f t="shared" si="54"/>
        <v>0</v>
      </c>
      <c r="L350" s="12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123">
        <f>I352</f>
        <v>0</v>
      </c>
      <c r="J351" s="124">
        <f t="shared" si="54"/>
        <v>0</v>
      </c>
      <c r="K351" s="125">
        <f t="shared" si="54"/>
        <v>0</v>
      </c>
      <c r="L351" s="125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132"/>
      <c r="J352" s="132"/>
      <c r="K352" s="132"/>
      <c r="L352" s="137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127">
        <f>I354</f>
        <v>0</v>
      </c>
      <c r="J353" s="128">
        <f t="shared" ref="I353:L354" si="55">J354</f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127">
        <f t="shared" si="55"/>
        <v>0</v>
      </c>
      <c r="J354" s="128">
        <f t="shared" si="55"/>
        <v>0</v>
      </c>
      <c r="K354" s="129">
        <f t="shared" si="55"/>
        <v>0</v>
      </c>
      <c r="L354" s="12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132"/>
      <c r="J355" s="132"/>
      <c r="K355" s="132"/>
      <c r="L355" s="137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127">
        <f>I357</f>
        <v>0</v>
      </c>
      <c r="J356" s="128">
        <f t="shared" ref="J356:L356" si="56">J357</f>
        <v>0</v>
      </c>
      <c r="K356" s="129">
        <f t="shared" si="56"/>
        <v>0</v>
      </c>
      <c r="L356" s="12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127">
        <f>SUM(I358:I359)</f>
        <v>0</v>
      </c>
      <c r="J357" s="127">
        <f t="shared" ref="J357:L357" si="57">SUM(J358:J359)</f>
        <v>0</v>
      </c>
      <c r="K357" s="127">
        <f t="shared" si="57"/>
        <v>0</v>
      </c>
      <c r="L357" s="12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132"/>
      <c r="J358" s="132"/>
      <c r="K358" s="132"/>
      <c r="L358" s="137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117"/>
      <c r="J359" s="117"/>
      <c r="K359" s="117"/>
      <c r="L359" s="11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140">
        <f>SUM(I30+I176)</f>
        <v>232290</v>
      </c>
      <c r="J360" s="140">
        <f>SUM(J30+J176)</f>
        <v>64020</v>
      </c>
      <c r="K360" s="377">
        <f>SUM(K30+K176)</f>
        <v>57466.630000000005</v>
      </c>
      <c r="L360" s="377">
        <f>SUM(L30+L176)</f>
        <v>57466.630000000005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363" t="s">
        <v>754</v>
      </c>
      <c r="H362" s="359"/>
      <c r="I362" s="362"/>
      <c r="J362" s="361"/>
      <c r="K362" s="362" t="s">
        <v>755</v>
      </c>
      <c r="L362" s="362"/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22" t="s">
        <v>133</v>
      </c>
      <c r="L363" s="422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/>
      <c r="E365" s="82"/>
      <c r="F365" s="242"/>
      <c r="G365" s="82" t="s">
        <v>751</v>
      </c>
      <c r="H365" s="3"/>
      <c r="I365" s="161"/>
      <c r="J365" s="3"/>
      <c r="K365" s="243" t="s">
        <v>752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29" t="s">
        <v>747</v>
      </c>
      <c r="E366" s="430"/>
      <c r="F366" s="430"/>
      <c r="G366" s="430"/>
      <c r="H366" s="353"/>
      <c r="I366" s="186" t="s">
        <v>132</v>
      </c>
      <c r="J366" s="297"/>
      <c r="K366" s="422" t="s">
        <v>133</v>
      </c>
      <c r="L366" s="422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</protectedRanges>
  <customSheetViews>
    <customSheetView guid="{DEF06B1E-9234-4415-A586-9CD13EB512A7}" showPageBreaks="1" zeroValues="0" fitToPage="1" hiddenColumns="1" topLeftCell="A18">
      <selection activeCell="J142" sqref="J1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23F461F3-CB09-4668-8748-D953C6FD6A8B}" showPageBreaks="1" zeroValues="0" fitToPage="1" hiddenColumns="1">
      <selection activeCell="J47" sqref="J4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E48B7BE0-09C0-4D2C-8773-75D23533BEA9}" showPageBreaks="1" zeroValues="0" fitToPage="1" hiddenColumns="1" topLeftCell="A21">
      <selection activeCell="L48" sqref="L4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2">
    <mergeCell ref="D366:G366"/>
    <mergeCell ref="K366:L366"/>
    <mergeCell ref="L27:L28"/>
    <mergeCell ref="A29:F29"/>
    <mergeCell ref="K27:K28"/>
    <mergeCell ref="K363:L363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DEF06B1E-9234-4415-A586-9CD13EB512A7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23F461F3-CB09-4668-8748-D953C6FD6A8B}">
      <selection activeCell="J35" sqref="J35"/>
      <pageMargins left="0.7" right="0.7" top="0.75" bottom="0.75" header="0.3" footer="0.3"/>
    </customSheetView>
    <customSheetView guid="{E48B7BE0-09C0-4D2C-8773-75D23533BEA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2019-12-30T12:14:20Z</cp:lastPrinted>
  <dcterms:created xsi:type="dcterms:W3CDTF">2004-04-07T10:43:01Z</dcterms:created>
  <dcterms:modified xsi:type="dcterms:W3CDTF">2020-04-08T11:15:50Z</dcterms:modified>
</cp:coreProperties>
</file>