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19 m finansinės atask\II ketvirtis\"/>
    </mc:Choice>
  </mc:AlternateContent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922C695_C203_4C34_A9E2_0F2BE47E25D7_.wvu.Cols" localSheetId="0" hidden="1">'f2'!$M:$P</definedName>
    <definedName name="Z_2922C695_C203_4C34_A9E2_0F2BE47E25D7_.wvu.Cols" localSheetId="1" hidden="1">'f2 (2)'!$M:$P</definedName>
    <definedName name="Z_2922C695_C203_4C34_A9E2_0F2BE47E25D7_.wvu.Cols" localSheetId="2" hidden="1">'f2 (3)'!$M:$P</definedName>
    <definedName name="Z_2922C695_C203_4C34_A9E2_0F2BE47E25D7_.wvu.Cols" localSheetId="3" hidden="1">'F2 _20190101'!$M:$P</definedName>
    <definedName name="Z_2922C695_C203_4C34_A9E2_0F2BE47E25D7_.wvu.PrintTitles" localSheetId="0" hidden="1">'f2'!$19:$25</definedName>
    <definedName name="Z_2922C695_C203_4C34_A9E2_0F2BE47E25D7_.wvu.PrintTitles" localSheetId="1" hidden="1">'f2 (2)'!$19:$25</definedName>
    <definedName name="Z_2922C695_C203_4C34_A9E2_0F2BE47E25D7_.wvu.PrintTitles" localSheetId="2" hidden="1">'f2 (3)'!$19:$25</definedName>
    <definedName name="Z_2922C695_C203_4C34_A9E2_0F2BE47E25D7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8B1B4A4_D3F3_422E_9C30_0881E9183BB8_.wvu.Cols" localSheetId="0" hidden="1">'f2'!$M:$P</definedName>
    <definedName name="Z_B8B1B4A4_D3F3_422E_9C30_0881E9183BB8_.wvu.Cols" localSheetId="1" hidden="1">'f2 (2)'!$M:$P</definedName>
    <definedName name="Z_B8B1B4A4_D3F3_422E_9C30_0881E9183BB8_.wvu.Cols" localSheetId="2" hidden="1">'f2 (3)'!$M:$P</definedName>
    <definedName name="Z_B8B1B4A4_D3F3_422E_9C30_0881E9183BB8_.wvu.Cols" localSheetId="3" hidden="1">'F2 _20190101'!$M:$P</definedName>
    <definedName name="Z_B8B1B4A4_D3F3_422E_9C30_0881E9183BB8_.wvu.PrintTitles" localSheetId="0" hidden="1">'f2'!$19:$25</definedName>
    <definedName name="Z_B8B1B4A4_D3F3_422E_9C30_0881E9183BB8_.wvu.PrintTitles" localSheetId="1" hidden="1">'f2 (2)'!$19:$25</definedName>
    <definedName name="Z_B8B1B4A4_D3F3_422E_9C30_0881E9183BB8_.wvu.PrintTitles" localSheetId="2" hidden="1">'f2 (3)'!$19:$25</definedName>
    <definedName name="Z_B8B1B4A4_D3F3_422E_9C30_0881E9183BB8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52511"/>
  <customWorkbookViews>
    <customWorkbookView name="Jane - Individuali peržiūra" guid="{2922C695-C203-4C34-A9E2-0F2BE47E25D7}" mergeInterval="0" personalView="1" maximized="1" xWindow="-8" yWindow="-8" windowWidth="1456" windowHeight="87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User - Individuali peržiūra" guid="{B8B1B4A4-D3F3-422E-9C30-0881E9183BB8}" mergeInterval="0" personalView="1" maximized="1" windowWidth="1263" windowHeight="516" activeSheetId="4"/>
  </customWorkbookViews>
</workbook>
</file>

<file path=xl/calcChain.xml><?xml version="1.0" encoding="utf-8"?>
<calcChain xmlns="http://schemas.openxmlformats.org/spreadsheetml/2006/main">
  <c r="L281" i="4" l="1"/>
  <c r="K281" i="4"/>
  <c r="L212" i="4" l="1"/>
  <c r="K212" i="4"/>
  <c r="I212" i="4"/>
  <c r="J212" i="4"/>
  <c r="J153" i="4" l="1"/>
  <c r="K153" i="4"/>
  <c r="L153" i="4"/>
  <c r="I153" i="4"/>
  <c r="I356" i="4" l="1"/>
  <c r="I329" i="4"/>
  <c r="I331" i="4"/>
  <c r="I334" i="4"/>
  <c r="J306" i="4"/>
  <c r="J305" i="4" s="1"/>
  <c r="J302" i="4"/>
  <c r="J299" i="4"/>
  <c r="I297" i="4"/>
  <c r="I299" i="4"/>
  <c r="I302" i="4"/>
  <c r="L269" i="4"/>
  <c r="L266" i="4"/>
  <c r="I269" i="4"/>
  <c r="I266" i="4"/>
  <c r="I234" i="4"/>
  <c r="I143" i="4"/>
  <c r="I142" i="4" s="1"/>
  <c r="I106" i="4"/>
  <c r="I105" i="4" s="1"/>
  <c r="I80" i="4"/>
  <c r="I79" i="4" s="1"/>
  <c r="I78" i="4" s="1"/>
  <c r="K36" i="4"/>
  <c r="I36" i="4"/>
  <c r="I296" i="4" l="1"/>
  <c r="J34" i="4"/>
  <c r="K34" i="4"/>
  <c r="L34" i="4"/>
  <c r="I34" i="4"/>
  <c r="J36" i="4"/>
  <c r="L36" i="4"/>
  <c r="J356" i="4"/>
  <c r="K356" i="4"/>
  <c r="L356" i="4"/>
  <c r="J334" i="4"/>
  <c r="K334" i="4"/>
  <c r="L334" i="4"/>
  <c r="J331" i="4"/>
  <c r="K331" i="4"/>
  <c r="L331" i="4"/>
  <c r="J329" i="4"/>
  <c r="K329" i="4"/>
  <c r="L329" i="4"/>
  <c r="M329" i="4"/>
  <c r="N329" i="4"/>
  <c r="O329" i="4"/>
  <c r="P329" i="4"/>
  <c r="J80" i="4"/>
  <c r="J79" i="4" s="1"/>
  <c r="J78" i="4" s="1"/>
  <c r="K80" i="4"/>
  <c r="K79" i="4" s="1"/>
  <c r="K78" i="4" s="1"/>
  <c r="L80" i="4"/>
  <c r="L79" i="4" s="1"/>
  <c r="L78" i="4" s="1"/>
  <c r="K299" i="4"/>
  <c r="L299" i="4"/>
  <c r="K302" i="4"/>
  <c r="L302" i="4"/>
  <c r="J269" i="4"/>
  <c r="K269" i="4"/>
  <c r="J266" i="4"/>
  <c r="K266" i="4"/>
  <c r="J264" i="4"/>
  <c r="K264" i="4"/>
  <c r="L264" i="4"/>
  <c r="L263" i="4" s="1"/>
  <c r="I264" i="4"/>
  <c r="I263" i="4" s="1"/>
  <c r="J237" i="4"/>
  <c r="K237" i="4"/>
  <c r="L237" i="4"/>
  <c r="I237" i="4"/>
  <c r="J234" i="4"/>
  <c r="K234" i="4"/>
  <c r="L234" i="4"/>
  <c r="J106" i="4"/>
  <c r="J105" i="4" s="1"/>
  <c r="K106" i="4"/>
  <c r="K105" i="4" s="1"/>
  <c r="L106" i="4"/>
  <c r="L105" i="4" s="1"/>
  <c r="M212" i="4"/>
  <c r="N212" i="4"/>
  <c r="O212" i="4"/>
  <c r="P212" i="4"/>
  <c r="J143" i="4"/>
  <c r="J142" i="4" s="1"/>
  <c r="K143" i="4"/>
  <c r="K142" i="4" s="1"/>
  <c r="L143" i="4"/>
  <c r="L142" i="4" s="1"/>
  <c r="I33" i="4" l="1"/>
  <c r="I328" i="4"/>
  <c r="I273" i="4"/>
  <c r="I272" i="4" s="1"/>
  <c r="I211" i="4"/>
  <c r="I355" i="4"/>
  <c r="I350" i="4"/>
  <c r="I349" i="4" s="1"/>
  <c r="I346" i="4"/>
  <c r="I345" i="4" s="1"/>
  <c r="I342" i="4"/>
  <c r="I341" i="4" s="1"/>
  <c r="I338" i="4"/>
  <c r="I337" i="4" s="1"/>
  <c r="I324" i="4"/>
  <c r="I323" i="4" s="1"/>
  <c r="I321" i="4"/>
  <c r="I320" i="4" s="1"/>
  <c r="I318" i="4"/>
  <c r="I317" i="4" s="1"/>
  <c r="I314" i="4"/>
  <c r="I313" i="4" s="1"/>
  <c r="I310" i="4"/>
  <c r="I309" i="4" s="1"/>
  <c r="I306" i="4"/>
  <c r="I305" i="4" s="1"/>
  <c r="I291" i="4"/>
  <c r="I290" i="4" s="1"/>
  <c r="I288" i="4"/>
  <c r="I287" i="4" s="1"/>
  <c r="I285" i="4"/>
  <c r="I284" i="4" s="1"/>
  <c r="I281" i="4"/>
  <c r="I280" i="4" s="1"/>
  <c r="I277" i="4"/>
  <c r="I276" i="4" s="1"/>
  <c r="I259" i="4"/>
  <c r="I258" i="4" s="1"/>
  <c r="I256" i="4"/>
  <c r="I255" i="4" s="1"/>
  <c r="I253" i="4"/>
  <c r="I252" i="4" s="1"/>
  <c r="I249" i="4"/>
  <c r="I248" i="4" s="1"/>
  <c r="I245" i="4"/>
  <c r="I244" i="4" s="1"/>
  <c r="I241" i="4"/>
  <c r="I240" i="4" s="1"/>
  <c r="I225" i="4"/>
  <c r="I224" i="4" s="1"/>
  <c r="I223" i="4" s="1"/>
  <c r="I202" i="4"/>
  <c r="I198" i="4"/>
  <c r="I197" i="4" s="1"/>
  <c r="I193" i="4"/>
  <c r="I192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5" i="4" l="1"/>
  <c r="I262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5" i="4" l="1"/>
  <c r="L355" i="4"/>
  <c r="K355" i="4"/>
  <c r="L353" i="4"/>
  <c r="L352" i="4" s="1"/>
  <c r="K353" i="4"/>
  <c r="K352" i="4" s="1"/>
  <c r="J353" i="4"/>
  <c r="J352" i="4" s="1"/>
  <c r="I353" i="4"/>
  <c r="I352" i="4" s="1"/>
  <c r="I327" i="4" s="1"/>
  <c r="I294" i="4" s="1"/>
  <c r="L350" i="4"/>
  <c r="L349" i="4" s="1"/>
  <c r="K350" i="4"/>
  <c r="K349" i="4" s="1"/>
  <c r="J350" i="4"/>
  <c r="J349" i="4" s="1"/>
  <c r="L346" i="4"/>
  <c r="L345" i="4" s="1"/>
  <c r="K346" i="4"/>
  <c r="K345" i="4" s="1"/>
  <c r="J346" i="4"/>
  <c r="J345" i="4" s="1"/>
  <c r="L342" i="4"/>
  <c r="L341" i="4" s="1"/>
  <c r="K342" i="4"/>
  <c r="K341" i="4" s="1"/>
  <c r="J342" i="4"/>
  <c r="J341" i="4" s="1"/>
  <c r="L338" i="4"/>
  <c r="L337" i="4" s="1"/>
  <c r="K338" i="4"/>
  <c r="K337" i="4" s="1"/>
  <c r="J338" i="4"/>
  <c r="J337" i="4" s="1"/>
  <c r="L328" i="4"/>
  <c r="K328" i="4"/>
  <c r="J328" i="4"/>
  <c r="L324" i="4"/>
  <c r="L323" i="4" s="1"/>
  <c r="K324" i="4"/>
  <c r="K323" i="4" s="1"/>
  <c r="J324" i="4"/>
  <c r="J323" i="4" s="1"/>
  <c r="L321" i="4"/>
  <c r="L320" i="4" s="1"/>
  <c r="K321" i="4"/>
  <c r="K320" i="4" s="1"/>
  <c r="J321" i="4"/>
  <c r="J320" i="4" s="1"/>
  <c r="L318" i="4"/>
  <c r="L317" i="4" s="1"/>
  <c r="K318" i="4"/>
  <c r="K317" i="4" s="1"/>
  <c r="J318" i="4"/>
  <c r="J317" i="4" s="1"/>
  <c r="L314" i="4"/>
  <c r="L313" i="4" s="1"/>
  <c r="K314" i="4"/>
  <c r="K313" i="4" s="1"/>
  <c r="J314" i="4"/>
  <c r="J313" i="4" s="1"/>
  <c r="L310" i="4"/>
  <c r="L309" i="4" s="1"/>
  <c r="K310" i="4"/>
  <c r="K309" i="4" s="1"/>
  <c r="J310" i="4"/>
  <c r="J309" i="4" s="1"/>
  <c r="L306" i="4"/>
  <c r="L305" i="4" s="1"/>
  <c r="K306" i="4"/>
  <c r="K305" i="4" s="1"/>
  <c r="L297" i="4"/>
  <c r="L296" i="4" s="1"/>
  <c r="K297" i="4"/>
  <c r="K296" i="4" s="1"/>
  <c r="J297" i="4"/>
  <c r="J296" i="4" s="1"/>
  <c r="L291" i="4"/>
  <c r="L290" i="4" s="1"/>
  <c r="K291" i="4"/>
  <c r="K290" i="4" s="1"/>
  <c r="J291" i="4"/>
  <c r="J290" i="4" s="1"/>
  <c r="L288" i="4"/>
  <c r="L287" i="4" s="1"/>
  <c r="K288" i="4"/>
  <c r="K287" i="4" s="1"/>
  <c r="J288" i="4"/>
  <c r="J287" i="4" s="1"/>
  <c r="L285" i="4"/>
  <c r="L284" i="4" s="1"/>
  <c r="K285" i="4"/>
  <c r="K284" i="4" s="1"/>
  <c r="J285" i="4"/>
  <c r="J284" i="4" s="1"/>
  <c r="J281" i="4"/>
  <c r="J280" i="4" s="1"/>
  <c r="L277" i="4"/>
  <c r="L276" i="4" s="1"/>
  <c r="K277" i="4"/>
  <c r="K276" i="4" s="1"/>
  <c r="J277" i="4"/>
  <c r="J276" i="4" s="1"/>
  <c r="L273" i="4"/>
  <c r="L272" i="4" s="1"/>
  <c r="K273" i="4"/>
  <c r="K272" i="4" s="1"/>
  <c r="J273" i="4"/>
  <c r="J272" i="4" s="1"/>
  <c r="K263" i="4"/>
  <c r="J263" i="4"/>
  <c r="L259" i="4"/>
  <c r="L258" i="4" s="1"/>
  <c r="K259" i="4"/>
  <c r="K258" i="4" s="1"/>
  <c r="J259" i="4"/>
  <c r="J258" i="4" s="1"/>
  <c r="L256" i="4"/>
  <c r="L255" i="4" s="1"/>
  <c r="K256" i="4"/>
  <c r="K255" i="4" s="1"/>
  <c r="J256" i="4"/>
  <c r="J255" i="4" s="1"/>
  <c r="L253" i="4"/>
  <c r="L252" i="4" s="1"/>
  <c r="K253" i="4"/>
  <c r="K252" i="4" s="1"/>
  <c r="J253" i="4"/>
  <c r="J252" i="4" s="1"/>
  <c r="L249" i="4"/>
  <c r="L248" i="4" s="1"/>
  <c r="K249" i="4"/>
  <c r="K248" i="4" s="1"/>
  <c r="J249" i="4"/>
  <c r="J248" i="4" s="1"/>
  <c r="L245" i="4"/>
  <c r="L244" i="4" s="1"/>
  <c r="K245" i="4"/>
  <c r="K244" i="4" s="1"/>
  <c r="J245" i="4"/>
  <c r="J244" i="4" s="1"/>
  <c r="L241" i="4"/>
  <c r="L240" i="4" s="1"/>
  <c r="K241" i="4"/>
  <c r="K240" i="4" s="1"/>
  <c r="J241" i="4"/>
  <c r="J240" i="4" s="1"/>
  <c r="L232" i="4"/>
  <c r="L231" i="4" s="1"/>
  <c r="K232" i="4"/>
  <c r="K231" i="4" s="1"/>
  <c r="J232" i="4"/>
  <c r="J231" i="4" s="1"/>
  <c r="I232" i="4"/>
  <c r="I231" i="4" s="1"/>
  <c r="L225" i="4"/>
  <c r="L224" i="4" s="1"/>
  <c r="L223" i="4" s="1"/>
  <c r="K225" i="4"/>
  <c r="K224" i="4" s="1"/>
  <c r="K223" i="4" s="1"/>
  <c r="J225" i="4"/>
  <c r="J224" i="4" s="1"/>
  <c r="J223" i="4" s="1"/>
  <c r="L221" i="4"/>
  <c r="K221" i="4"/>
  <c r="K220" i="4" s="1"/>
  <c r="K219" i="4" s="1"/>
  <c r="J221" i="4"/>
  <c r="J220" i="4" s="1"/>
  <c r="J219" i="4" s="1"/>
  <c r="I221" i="4"/>
  <c r="I220" i="4" s="1"/>
  <c r="I219" i="4" s="1"/>
  <c r="L220" i="4"/>
  <c r="L219" i="4" s="1"/>
  <c r="L211" i="4"/>
  <c r="K211" i="4"/>
  <c r="J211" i="4"/>
  <c r="L209" i="4"/>
  <c r="K209" i="4"/>
  <c r="K208" i="4" s="1"/>
  <c r="J209" i="4"/>
  <c r="J208" i="4" s="1"/>
  <c r="I209" i="4"/>
  <c r="I208" i="4" s="1"/>
  <c r="I207" i="4" s="1"/>
  <c r="L208" i="4"/>
  <c r="L202" i="4"/>
  <c r="L201" i="4" s="1"/>
  <c r="L200" i="4" s="1"/>
  <c r="K202" i="4"/>
  <c r="K201" i="4" s="1"/>
  <c r="K200" i="4" s="1"/>
  <c r="J202" i="4"/>
  <c r="J201" i="4" s="1"/>
  <c r="J200" i="4" s="1"/>
  <c r="I201" i="4"/>
  <c r="I200" i="4" s="1"/>
  <c r="L198" i="4"/>
  <c r="L197" i="4" s="1"/>
  <c r="K198" i="4"/>
  <c r="K197" i="4" s="1"/>
  <c r="J198" i="4"/>
  <c r="J197" i="4" s="1"/>
  <c r="L193" i="4"/>
  <c r="L192" i="4" s="1"/>
  <c r="K193" i="4"/>
  <c r="K192" i="4" s="1"/>
  <c r="J193" i="4"/>
  <c r="J192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60" i="4" l="1"/>
  <c r="I230" i="4"/>
  <c r="I229" i="4" s="1"/>
  <c r="K31" i="4"/>
  <c r="I131" i="4"/>
  <c r="L31" i="4"/>
  <c r="J31" i="4"/>
  <c r="K327" i="4"/>
  <c r="L327" i="4"/>
  <c r="J207" i="4"/>
  <c r="K207" i="4"/>
  <c r="J160" i="4"/>
  <c r="J295" i="4"/>
  <c r="L207" i="4"/>
  <c r="L230" i="4"/>
  <c r="K295" i="4"/>
  <c r="J178" i="4"/>
  <c r="L295" i="4"/>
  <c r="J327" i="4"/>
  <c r="J230" i="4"/>
  <c r="K230" i="4"/>
  <c r="J262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/>
  <c r="L93" i="2"/>
  <c r="L31" i="2"/>
  <c r="L176" i="1"/>
  <c r="K109" i="1"/>
  <c r="K227" i="1"/>
  <c r="K205" i="1"/>
  <c r="K93" i="1"/>
  <c r="I30" i="4" l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4" i="4"/>
  <c r="K294" i="4"/>
  <c r="J229" i="4"/>
  <c r="L177" i="4"/>
  <c r="K177" i="4"/>
  <c r="J294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I175" i="2" s="1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J165" i="3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59" i="4" s="1"/>
  <c r="I359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/>
  <c r="K174" i="2" l="1"/>
  <c r="I344" i="2"/>
  <c r="J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K280" i="4"/>
  <c r="K262" i="4" s="1"/>
  <c r="K229" i="4" s="1"/>
  <c r="K176" i="4" s="1"/>
  <c r="K359" i="4" s="1"/>
  <c r="L280" i="4"/>
  <c r="L262" i="4" s="1"/>
  <c r="L229" i="4" s="1"/>
  <c r="L176" i="4" s="1"/>
  <c r="L359" i="4" s="1"/>
</calcChain>
</file>

<file path=xl/sharedStrings.xml><?xml version="1.0" encoding="utf-8"?>
<sst xmlns="http://schemas.openxmlformats.org/spreadsheetml/2006/main" count="2008" uniqueCount="750">
  <si>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</si>
  <si>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</si>
  <si>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</si>
  <si>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</si>
  <si>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</si>
  <si>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</si>
  <si>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</si>
  <si>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</si>
  <si>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</si>
  <si>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</si>
  <si>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</si>
  <si>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</si>
  <si>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</si>
  <si>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</si>
  <si>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</si>
  <si>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</si>
  <si>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</si>
  <si>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</si>
  <si>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</si>
  <si>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</si>
  <si>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</si>
  <si>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</si>
  <si>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</si>
  <si>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</si>
  <si>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</si>
  <si>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</si>
  <si>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</si>
  <si>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</si>
  <si>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</si>
  <si>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</si>
  <si>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</si>
  <si>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</si>
  <si>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</si>
  <si>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</si>
  <si>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</si>
  <si>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</si>
  <si>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</si>
  <si>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</si>
  <si>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</si>
  <si>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</si>
  <si>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</si>
  <si>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</si>
  <si>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</si>
  <si>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</si>
  <si>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</si>
  <si>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</si>
  <si>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</si>
  <si>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</si>
  <si>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</si>
  <si>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</si>
  <si>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</si>
  <si>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</si>
  <si>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</si>
  <si>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</si>
  <si>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</si>
  <si>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</si>
  <si>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</si>
  <si>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</si>
  <si>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</si>
  <si>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</si>
  <si>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</si>
  <si>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</si>
  <si>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</si>
  <si>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</si>
  <si>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</si>
  <si>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</si>
  <si>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</si>
  <si>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</si>
  <si>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</si>
  <si>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</si>
  <si>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</si>
  <si>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</si>
  <si>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</si>
  <si>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</si>
  <si>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</si>
  <si>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</si>
  <si>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</si>
  <si>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</si>
  <si>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</si>
  <si>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</si>
  <si>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</si>
  <si>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</si>
  <si>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</si>
  <si>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</si>
  <si>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</si>
  <si>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</si>
  <si>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</si>
  <si>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</si>
  <si>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</si>
  <si>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</si>
  <si>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</si>
  <si>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</si>
  <si>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</si>
  <si>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</si>
  <si>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</si>
  <si>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</si>
  <si>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</si>
  <si>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</si>
  <si>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</si>
  <si>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</si>
  <si>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</si>
  <si>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</si>
  <si>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</si>
  <si>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</si>
  <si>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</si>
  <si>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</si>
  <si>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</si>
  <si>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</si>
  <si>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</si>
  <si>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</si>
  <si>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</si>
  <si>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</si>
  <si>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</si>
  <si>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</si>
  <si>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</si>
  <si>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</si>
  <si>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</si>
  <si>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</si>
  <si>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</si>
  <si>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</si>
  <si>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</si>
  <si>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</si>
  <si>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</si>
  <si>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</si>
  <si>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</si>
  <si>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</si>
  <si>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</si>
  <si>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</si>
  <si>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</si>
  <si>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</si>
  <si>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</si>
  <si>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</si>
  <si>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</si>
  <si>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</si>
  <si>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</si>
  <si>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</si>
  <si>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</si>
  <si>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</si>
  <si>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</si>
  <si>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</si>
  <si>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</si>
  <si>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</si>
  <si>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</si>
  <si>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</si>
  <si>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</si>
  <si>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</si>
  <si>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</si>
  <si>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</si>
  <si>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</si>
  <si>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</si>
  <si>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</si>
  <si>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</si>
  <si>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</si>
  <si>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</si>
  <si>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</si>
  <si>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</si>
  <si>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</si>
  <si>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</si>
  <si>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</si>
  <si>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</si>
  <si>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</si>
  <si>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</si>
  <si>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</si>
  <si>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</si>
  <si>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</si>
  <si>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</si>
  <si>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</si>
  <si>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</si>
  <si>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</si>
  <si>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</si>
  <si>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</si>
  <si>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</si>
  <si>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</si>
  <si>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</si>
  <si>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</si>
  <si>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</si>
  <si>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</si>
  <si>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</si>
  <si>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</si>
  <si>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</si>
  <si>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</si>
  <si>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</si>
  <si>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</si>
  <si>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</si>
  <si>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</si>
  <si>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</si>
  <si>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</si>
  <si>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</si>
  <si>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</si>
  <si>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</si>
  <si>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</si>
  <si>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</si>
  <si>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</si>
  <si>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</si>
  <si>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</si>
  <si>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</si>
  <si>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</si>
  <si>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</si>
  <si>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</si>
  <si>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</si>
  <si>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</si>
  <si>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</si>
  <si>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</si>
  <si>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</si>
  <si>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</si>
  <si>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</si>
  <si>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</si>
  <si>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</si>
  <si>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</si>
  <si>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</si>
  <si>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</si>
  <si>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</si>
  <si>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</si>
  <si>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</si>
  <si>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</si>
  <si>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</si>
  <si>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</si>
  <si>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</si>
  <si>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</si>
  <si>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</si>
  <si>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</si>
  <si>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</si>
  <si>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</si>
  <si>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</si>
  <si>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</si>
  <si>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</si>
  <si>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</si>
  <si>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</si>
  <si>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</si>
  <si>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</si>
  <si>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</si>
  <si>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</si>
  <si>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</si>
  <si>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</si>
  <si>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</si>
  <si>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</si>
  <si>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</si>
  <si>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</si>
  <si>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</si>
  <si>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</si>
  <si>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</si>
  <si>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</si>
  <si>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</si>
  <si>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</si>
  <si>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</si>
  <si>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</si>
  <si>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</si>
  <si>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</si>
  <si>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</si>
  <si>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</si>
  <si>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</si>
  <si>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</si>
  <si>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</si>
  <si>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</si>
  <si>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</si>
  <si>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</si>
  <si>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</si>
  <si>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</si>
  <si>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</si>
  <si>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</si>
  <si>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</si>
  <si>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</si>
  <si>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</si>
  <si>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</si>
  <si>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</si>
  <si>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</si>
  <si>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</si>
  <si>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</si>
  <si>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</si>
  <si>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</si>
  <si>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</si>
  <si>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</si>
  <si>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</si>
  <si>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</si>
  <si>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</si>
  <si>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</si>
  <si>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</si>
  <si>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</si>
  <si>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</si>
  <si>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</si>
  <si>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</si>
  <si>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</si>
  <si>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</si>
  <si>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</si>
  <si>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</si>
  <si>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</si>
  <si>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</si>
  <si>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</si>
  <si>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</si>
  <si>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</si>
  <si>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</si>
  <si>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</si>
  <si>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</si>
  <si>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</si>
  <si>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</si>
  <si>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</si>
  <si>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</si>
  <si>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</si>
  <si>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</si>
  <si>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</si>
  <si>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</si>
  <si>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</si>
  <si>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</si>
  <si>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</si>
  <si>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</si>
  <si>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</si>
  <si>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</si>
  <si>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</si>
  <si>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</si>
  <si>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</si>
  <si>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</si>
  <si>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</si>
  <si>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</si>
  <si>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</si>
  <si>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</si>
  <si>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</si>
  <si>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</si>
  <si>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</si>
  <si>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</si>
  <si>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</si>
  <si>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</si>
  <si>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</si>
  <si>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</si>
  <si>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</si>
  <si>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</si>
  <si>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</si>
  <si>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</si>
  <si>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</si>
  <si>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</si>
  <si>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</si>
  <si>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</si>
  <si>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</si>
  <si>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</si>
  <si>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</si>
  <si>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</si>
  <si>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</si>
  <si>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</si>
  <si>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</si>
  <si>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</si>
  <si>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</si>
  <si>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</si>
  <si>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</si>
  <si>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</si>
  <si>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</si>
  <si>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</si>
  <si>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</si>
  <si>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</si>
  <si>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</si>
  <si>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</si>
  <si>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</si>
  <si>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</si>
  <si>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</si>
  <si>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</si>
  <si>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</si>
  <si>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</si>
  <si>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</si>
  <si>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</si>
  <si>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</si>
  <si>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</si>
  <si>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</si>
  <si>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</si>
  <si>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</si>
  <si>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</si>
  <si>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</si>
  <si>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</si>
  <si>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</si>
  <si>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</si>
  <si>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</si>
  <si>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</si>
  <si>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</si>
  <si>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</si>
  <si>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</si>
  <si>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</si>
  <si>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</si>
  <si>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</si>
  <si>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</si>
  <si>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</si>
  <si>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</si>
  <si>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</si>
  <si>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</si>
  <si>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</si>
  <si>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</si>
  <si>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</si>
  <si>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</si>
  <si>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</si>
  <si>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</si>
  <si>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</si>
  <si>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</si>
  <si>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</si>
  <si>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</si>
  <si>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</si>
  <si>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</si>
  <si>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</si>
  <si>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</si>
  <si>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</si>
  <si>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</si>
  <si>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</si>
  <si>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</si>
  <si>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</si>
  <si>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</si>
  <si>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</si>
  <si>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</si>
  <si>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</si>
  <si>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</si>
  <si>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</si>
  <si>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</si>
  <si>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</si>
  <si>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</si>
  <si>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</si>
  <si>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</si>
  <si>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</si>
  <si>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</si>
  <si>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</si>
  <si>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</si>
  <si>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</si>
  <si>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</si>
  <si>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</si>
  <si>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</si>
  <si>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</si>
  <si>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</si>
  <si>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</si>
  <si>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</si>
  <si>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</si>
  <si>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</si>
  <si>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</si>
  <si>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</si>
  <si>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</si>
  <si>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</si>
  <si>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</si>
  <si>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</si>
  <si>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</si>
  <si>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</si>
  <si>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</si>
  <si>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</si>
  <si>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</si>
  <si>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</si>
  <si>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</si>
  <si>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</si>
  <si>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</si>
  <si>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</si>
  <si>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</si>
  <si>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</si>
  <si>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</si>
  <si>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</si>
  <si>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</si>
  <si>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</si>
  <si>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</si>
  <si>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</si>
  <si>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</si>
  <si>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</si>
  <si>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</si>
  <si>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</si>
  <si>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</si>
  <si>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</si>
  <si>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</si>
  <si>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</si>
  <si>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</si>
  <si>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</si>
  <si>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</si>
  <si>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</si>
  <si>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</si>
  <si>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</si>
  <si>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</si>
  <si>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</si>
  <si>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</si>
  <si>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</si>
  <si>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</si>
  <si>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</si>
  <si>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</si>
  <si>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</si>
  <si>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</si>
  <si>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</si>
  <si>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</si>
  <si>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</si>
  <si>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</si>
  <si>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</si>
  <si>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</si>
  <si>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</si>
  <si>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</si>
  <si>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</si>
  <si>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</si>
  <si>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</si>
  <si>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</si>
  <si>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</si>
  <si>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</si>
  <si>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</si>
  <si>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</si>
  <si>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</si>
  <si>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</si>
  <si>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</si>
  <si>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</si>
  <si>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</si>
  <si>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</si>
  <si>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</si>
  <si>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</si>
  <si>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</si>
  <si>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</si>
  <si>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</si>
  <si>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</si>
  <si>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</si>
  <si>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</si>
  <si>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</si>
  <si>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</si>
  <si>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</si>
  <si>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</si>
  <si>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</si>
  <si>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</si>
  <si>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</si>
  <si>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</si>
  <si>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</si>
  <si>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</si>
  <si>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</si>
  <si>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</si>
  <si>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</si>
  <si>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</si>
  <si>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</si>
  <si>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</si>
  <si>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</si>
  <si>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</si>
  <si>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</si>
  <si>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</si>
  <si>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</si>
  <si>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</si>
  <si>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</si>
  <si>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</si>
  <si>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</si>
  <si>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</si>
  <si>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</si>
  <si>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</si>
  <si>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</si>
  <si>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</si>
  <si>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</si>
  <si>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</si>
  <si>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</si>
  <si>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</si>
  <si>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</si>
  <si>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</si>
  <si>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</si>
  <si>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</si>
  <si>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</si>
  <si>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</si>
  <si>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</si>
  <si>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</si>
  <si>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</si>
  <si>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</si>
  <si>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</si>
  <si>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</si>
  <si>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</si>
  <si>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</si>
  <si>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</si>
  <si>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</si>
  <si>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</si>
  <si>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</si>
  <si>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</si>
  <si>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</si>
  <si>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</si>
  <si>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</si>
  <si>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</si>
  <si>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</si>
  <si>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</si>
  <si>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</si>
  <si>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</si>
  <si>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</si>
  <si>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</si>
  <si>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</si>
  <si>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</si>
  <si>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</si>
  <si>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</si>
  <si>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</si>
  <si>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</si>
  <si>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</si>
  <si>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</si>
  <si>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</si>
  <si>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</si>
  <si>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</si>
  <si>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</si>
  <si>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</si>
  <si>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</si>
  <si>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</si>
  <si>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</si>
  <si>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</si>
  <si>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</si>
  <si>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</si>
  <si>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</si>
  <si>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</si>
  <si>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</si>
  <si>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</si>
  <si>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</si>
  <si>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</si>
  <si>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</si>
  <si>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</si>
  <si>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</si>
  <si>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</si>
  <si>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</si>
  <si>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</si>
  <si>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</si>
  <si>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</si>
  <si>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</si>
  <si>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</si>
  <si>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</si>
  <si>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</si>
  <si>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</si>
  <si>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</si>
  <si>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</si>
  <si>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</si>
  <si>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</si>
  <si>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</si>
  <si>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</si>
  <si>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</si>
  <si>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</si>
  <si>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</si>
  <si>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</si>
  <si>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</si>
  <si>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</si>
  <si>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</si>
  <si>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</si>
  <si>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</si>
  <si>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</si>
  <si>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</si>
  <si>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</si>
  <si>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</si>
  <si>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</si>
  <si>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</si>
  <si>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</si>
  <si>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</si>
  <si>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</si>
  <si>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</si>
  <si>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</si>
  <si>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</si>
  <si>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</si>
  <si>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</si>
  <si>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</si>
  <si>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</si>
  <si>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</si>
  <si>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</si>
  <si>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</si>
  <si>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</si>
  <si>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</si>
  <si>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</si>
  <si>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</si>
  <si>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</si>
  <si>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</si>
  <si>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</si>
  <si>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</si>
  <si>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</si>
  <si>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</si>
  <si>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</si>
  <si>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</si>
  <si>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</si>
  <si>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</si>
  <si>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</si>
  <si>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</si>
  <si>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</si>
  <si>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</si>
  <si>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</si>
  <si>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</si>
  <si>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</si>
  <si>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</si>
  <si>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</si>
  <si>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</si>
  <si>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</si>
  <si>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</si>
  <si>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</si>
  <si>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</si>
  <si>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</si>
  <si>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</si>
  <si>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</si>
  <si>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</si>
  <si>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</si>
  <si>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</si>
  <si>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</si>
  <si>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</si>
  <si>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</si>
  <si>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</si>
  <si>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</si>
  <si>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</si>
  <si>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</si>
  <si>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</si>
  <si>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</si>
  <si>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</si>
  <si>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</si>
  <si>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</si>
  <si>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</si>
  <si>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</si>
  <si>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</si>
  <si>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</si>
  <si>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</si>
  <si>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</si>
  <si>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</si>
  <si>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</si>
  <si>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</si>
  <si>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</si>
  <si>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</si>
  <si>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</si>
  <si>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</si>
  <si>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</si>
  <si>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</si>
  <si>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</si>
  <si>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</si>
  <si>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</si>
  <si>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</si>
  <si>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</si>
  <si>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</si>
  <si>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</si>
  <si>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</si>
  <si>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</si>
  <si>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</si>
  <si>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</si>
  <si>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</si>
  <si>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</si>
  <si>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</si>
  <si>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</si>
  <si>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</si>
  <si>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</si>
  <si>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</si>
  <si>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</si>
  <si>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</si>
  <si>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</si>
  <si>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</si>
  <si>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</si>
  <si>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</si>
  <si>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</si>
  <si>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</si>
  <si>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</si>
  <si>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</si>
  <si>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</si>
  <si>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</si>
  <si>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</si>
  <si>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</si>
  <si>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</si>
  <si>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</si>
  <si>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</si>
  <si>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</si>
  <si>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</si>
  <si>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</si>
  <si>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</si>
  <si>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</si>
  <si>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</si>
  <si>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</si>
  <si>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ELEKTRĖNŲ SAV PYLIMŲ LOPŠELIS-DARŽELIS</t>
  </si>
  <si>
    <t>KETVIRTINĖ</t>
  </si>
  <si>
    <t>Vyr buhalterė</t>
  </si>
  <si>
    <t>Direktorė</t>
  </si>
  <si>
    <t>Odeta</t>
  </si>
  <si>
    <t>Stasiulevičienė</t>
  </si>
  <si>
    <t xml:space="preserve">Janė </t>
  </si>
  <si>
    <t>Dambrauskienė</t>
  </si>
  <si>
    <t>SUVESTINĖ</t>
  </si>
  <si>
    <t>2019  M. BIRŽELIO MĖN 30 D.</t>
  </si>
  <si>
    <t>2019-07-03 Nr.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</si>
</sst>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9" Type="http://schemas.openxmlformats.org/officeDocument/2006/relationships/revisionLog" Target="revisionLog7.xml"/><Relationship Id="rId101" Type="http://schemas.openxmlformats.org/officeDocument/2006/relationships/revisionLog" Target="revisionLog2.xml"/><Relationship Id="rId10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91D778A-CB77-49F3-86D5-795182D6F1BB}" diskRevisions="1" revisionId="5292" version="6">
  <header guid="{6F6D561D-C402-4C9F-B642-591746F8542D}" dateTime="2019-06-18T08:58:06" maxSheetId="6" userName="Jane" r:id="rId99" minRId="5235" maxRId="5245">
    <sheetIdMap count="5">
      <sheetId val="1"/>
      <sheetId val="2"/>
      <sheetId val="3"/>
      <sheetId val="4"/>
      <sheetId val="5"/>
    </sheetIdMap>
  </header>
  <header guid="{7FF442AD-8A22-47C3-8D31-E7A714BEF048}" dateTime="2019-07-02T13:01:48" maxSheetId="6" userName="Jane" r:id="rId100" minRId="5254" maxRId="5275">
    <sheetIdMap count="5">
      <sheetId val="1"/>
      <sheetId val="2"/>
      <sheetId val="3"/>
      <sheetId val="4"/>
      <sheetId val="5"/>
    </sheetIdMap>
  </header>
  <header guid="{C91D778A-CB77-49F3-86D5-795182D6F1BB}" dateTime="2019-07-02T13:06:00" maxSheetId="6" userName="Jane" r:id="rId101" minRId="528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54" sId="4">
    <oc r="A9" t="inlineStr">
      <is>
        <t>2019  M. KOVO MĖN 31 D.</t>
      </is>
    </oc>
    <nc r="A9" t="inlineStr">
      <is>
        <t>2019  M. BIRŽELIO MĖN 30 D.</t>
      </is>
    </nc>
  </rcc>
  <rcc rId="5255" sId="4">
    <oc r="G15" t="inlineStr">
      <is>
        <t>______2019-04-03   Nr. _38________</t>
      </is>
    </oc>
    <nc r="G15" t="inlineStr">
      <is>
        <t>2019-07-03 Nr.</t>
      </is>
    </nc>
  </rcc>
  <rcc rId="5256" sId="4" numFmtId="4">
    <oc r="K35">
      <v>42467.41</v>
    </oc>
    <nc r="K35">
      <v>91691.66</v>
    </nc>
  </rcc>
  <rcc rId="5257" sId="4" numFmtId="4">
    <oc r="L35">
      <v>42467.41</v>
    </oc>
    <nc r="L35">
      <v>91691.66</v>
    </nc>
  </rcc>
  <rcc rId="5258" sId="4" numFmtId="4">
    <oc r="K41">
      <v>2520.06</v>
    </oc>
    <nc r="K41">
      <v>3278.91</v>
    </nc>
  </rcc>
  <rcc rId="5259" sId="4" numFmtId="4">
    <oc r="L41">
      <v>2520.06</v>
    </oc>
    <nc r="L41">
      <v>3278.91</v>
    </nc>
  </rcc>
  <rcc rId="5260" sId="4" numFmtId="4">
    <oc r="K46">
      <v>3734.45</v>
    </oc>
    <nc r="K46">
      <v>7800.72</v>
    </nc>
  </rcc>
  <rcc rId="5261" sId="4" numFmtId="4">
    <oc r="L46">
      <v>3734.45</v>
    </oc>
    <nc r="L46">
      <v>7800.72</v>
    </nc>
  </rcc>
  <rcc rId="5262" sId="4" numFmtId="4">
    <oc r="K48">
      <v>246.03</v>
    </oc>
    <nc r="K48">
      <v>521.55999999999995</v>
    </nc>
  </rcc>
  <rcc rId="5263" sId="4" numFmtId="4">
    <oc r="L48">
      <v>246.03</v>
    </oc>
    <nc r="L48">
      <v>521.55999999999995</v>
    </nc>
  </rcc>
  <rcc rId="5264" sId="4" numFmtId="4">
    <oc r="K55">
      <v>42.2</v>
    </oc>
    <nc r="K55">
      <v>242.2</v>
    </nc>
  </rcc>
  <rcc rId="5265" sId="4" numFmtId="4">
    <oc r="L55">
      <v>42.2</v>
    </oc>
    <nc r="L55">
      <v>242.2</v>
    </nc>
  </rcc>
  <rcc rId="5266" sId="4" numFmtId="4">
    <oc r="J55">
      <v>460</v>
    </oc>
    <nc r="J55">
      <v>410</v>
    </nc>
  </rcc>
  <rcc rId="5267" sId="4" numFmtId="4">
    <oc r="K57">
      <v>3599.23</v>
    </oc>
    <nc r="K57">
      <v>6108.54</v>
    </nc>
  </rcc>
  <rcc rId="5268" sId="4" numFmtId="4">
    <oc r="L57">
      <v>3599.23</v>
    </oc>
    <nc r="L57">
      <v>6108.54</v>
    </nc>
  </rcc>
  <rcc rId="5269" sId="4" numFmtId="4">
    <oc r="K58">
      <v>294.97000000000003</v>
    </oc>
    <nc r="K58">
      <v>565.64</v>
    </nc>
  </rcc>
  <rcc rId="5270" sId="4" numFmtId="4">
    <oc r="J58">
      <v>1000</v>
    </oc>
    <nc r="J58">
      <v>1050</v>
    </nc>
  </rcc>
  <rcc rId="5271" sId="4" numFmtId="4">
    <oc r="K60">
      <v>1142.3</v>
    </oc>
    <nc r="K60">
      <v>1978.44</v>
    </nc>
  </rcc>
  <rcc rId="5272" sId="4" numFmtId="4">
    <oc r="L60">
      <v>1142.3</v>
    </oc>
    <nc r="L60">
      <v>1978.44</v>
    </nc>
  </rcc>
  <rcc rId="5273" sId="4" numFmtId="4">
    <oc r="K148">
      <v>127.58</v>
    </oc>
    <nc r="K148">
      <v>362.91</v>
    </nc>
  </rcc>
  <rcc rId="5274" sId="4" numFmtId="4">
    <oc r="L148">
      <v>127.58</v>
    </oc>
    <nc r="L148">
      <v>362.91</v>
    </nc>
  </rcc>
  <rcc rId="5275" sId="4" numFmtId="4">
    <oc r="L58">
      <v>294.97000000000003</v>
    </oc>
    <nc r="L58">
      <v>565.64</v>
    </nc>
  </rcc>
  <rcv guid="{2922C695-C203-4C34-A9E2-0F2BE47E25D7}" action="delete"/>
  <rdn rId="0" localSheetId="1" customView="1" name="Z_2922C695_C203_4C34_A9E2_0F2BE47E25D7_.wvu.PrintTitles" hidden="1" oldHidden="1">
    <formula>'f2'!$19:$25</formula>
    <oldFormula>'f2'!$19:$25</oldFormula>
  </rdn>
  <rdn rId="0" localSheetId="1" customView="1" name="Z_2922C695_C203_4C34_A9E2_0F2BE47E25D7_.wvu.Cols" hidden="1" oldHidden="1">
    <formula>'f2'!$M:$P</formula>
    <oldFormula>'f2'!$M:$P</oldFormula>
  </rdn>
  <rdn rId="0" localSheetId="2" customView="1" name="Z_2922C695_C203_4C34_A9E2_0F2BE47E25D7_.wvu.PrintTitles" hidden="1" oldHidden="1">
    <formula>'f2 (2)'!$19:$25</formula>
    <oldFormula>'f2 (2)'!$19:$25</oldFormula>
  </rdn>
  <rdn rId="0" localSheetId="2" customView="1" name="Z_2922C695_C203_4C34_A9E2_0F2BE47E25D7_.wvu.Cols" hidden="1" oldHidden="1">
    <formula>'f2 (2)'!$M:$P</formula>
    <oldFormula>'f2 (2)'!$M:$P</oldFormula>
  </rdn>
  <rdn rId="0" localSheetId="3" customView="1" name="Z_2922C695_C203_4C34_A9E2_0F2BE47E25D7_.wvu.PrintTitles" hidden="1" oldHidden="1">
    <formula>'f2 (3)'!$19:$25</formula>
    <oldFormula>'f2 (3)'!$19:$25</oldFormula>
  </rdn>
  <rdn rId="0" localSheetId="3" customView="1" name="Z_2922C695_C203_4C34_A9E2_0F2BE47E25D7_.wvu.Cols" hidden="1" oldHidden="1">
    <formula>'f2 (3)'!$M:$P</formula>
    <oldFormula>'f2 (3)'!$M:$P</oldFormula>
  </rdn>
  <rdn rId="0" localSheetId="4" customView="1" name="Z_2922C695_C203_4C34_A9E2_0F2BE47E25D7_.wvu.PrintTitles" hidden="1" oldHidden="1">
    <formula>'F2 _20190101'!$19:$29</formula>
    <oldFormula>'F2 _20190101'!$19:$29</oldFormula>
  </rdn>
  <rdn rId="0" localSheetId="4" customView="1" name="Z_2922C695_C203_4C34_A9E2_0F2BE47E25D7_.wvu.Cols" hidden="1" oldHidden="1">
    <formula>'F2 _20190101'!$M:$P</formula>
    <oldFormula>'F2 _20190101'!$M:$P</oldFormula>
  </rdn>
  <rcv guid="{2922C695-C203-4C34-A9E2-0F2BE47E25D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84" sId="4">
    <oc r="G15" t="inlineStr">
      <is>
        <t>2019-07-03 Nr.</t>
      </is>
    </oc>
    <nc r="G15" t="inlineStr">
      <is>
        <t>2019-07-03 Nr. 79</t>
      </is>
    </nc>
  </rcc>
  <rcv guid="{2922C695-C203-4C34-A9E2-0F2BE47E25D7}" action="delete"/>
  <rdn rId="0" localSheetId="1" customView="1" name="Z_2922C695_C203_4C34_A9E2_0F2BE47E25D7_.wvu.PrintTitles" hidden="1" oldHidden="1">
    <formula>'f2'!$19:$25</formula>
    <oldFormula>'f2'!$19:$25</oldFormula>
  </rdn>
  <rdn rId="0" localSheetId="1" customView="1" name="Z_2922C695_C203_4C34_A9E2_0F2BE47E25D7_.wvu.Cols" hidden="1" oldHidden="1">
    <formula>'f2'!$M:$P</formula>
    <oldFormula>'f2'!$M:$P</oldFormula>
  </rdn>
  <rdn rId="0" localSheetId="2" customView="1" name="Z_2922C695_C203_4C34_A9E2_0F2BE47E25D7_.wvu.PrintTitles" hidden="1" oldHidden="1">
    <formula>'f2 (2)'!$19:$25</formula>
    <oldFormula>'f2 (2)'!$19:$25</oldFormula>
  </rdn>
  <rdn rId="0" localSheetId="2" customView="1" name="Z_2922C695_C203_4C34_A9E2_0F2BE47E25D7_.wvu.Cols" hidden="1" oldHidden="1">
    <formula>'f2 (2)'!$M:$P</formula>
    <oldFormula>'f2 (2)'!$M:$P</oldFormula>
  </rdn>
  <rdn rId="0" localSheetId="3" customView="1" name="Z_2922C695_C203_4C34_A9E2_0F2BE47E25D7_.wvu.PrintTitles" hidden="1" oldHidden="1">
    <formula>'f2 (3)'!$19:$25</formula>
    <oldFormula>'f2 (3)'!$19:$25</oldFormula>
  </rdn>
  <rdn rId="0" localSheetId="3" customView="1" name="Z_2922C695_C203_4C34_A9E2_0F2BE47E25D7_.wvu.Cols" hidden="1" oldHidden="1">
    <formula>'f2 (3)'!$M:$P</formula>
    <oldFormula>'f2 (3)'!$M:$P</oldFormula>
  </rdn>
  <rdn rId="0" localSheetId="4" customView="1" name="Z_2922C695_C203_4C34_A9E2_0F2BE47E25D7_.wvu.PrintTitles" hidden="1" oldHidden="1">
    <formula>'F2 _20190101'!$19:$29</formula>
    <oldFormula>'F2 _20190101'!$19:$29</oldFormula>
  </rdn>
  <rdn rId="0" localSheetId="4" customView="1" name="Z_2922C695_C203_4C34_A9E2_0F2BE47E25D7_.wvu.Cols" hidden="1" oldHidden="1">
    <formula>'F2 _20190101'!$M:$P</formula>
    <oldFormula>'F2 _20190101'!$M:$P</oldFormula>
  </rdn>
  <rcv guid="{2922C695-C203-4C34-A9E2-0F2BE47E25D7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35" sId="4" numFmtId="4">
    <oc r="J35">
      <v>42670</v>
    </oc>
    <nc r="J35">
      <v>115770</v>
    </nc>
  </rcc>
  <rcc rId="5236" sId="4" numFmtId="4">
    <oc r="J41">
      <v>2680</v>
    </oc>
    <nc r="J41">
      <v>3750</v>
    </nc>
  </rcc>
  <rcc rId="5237" sId="4" numFmtId="4">
    <oc r="J46">
      <v>4350</v>
    </oc>
    <nc r="J46">
      <v>8950</v>
    </nc>
  </rcc>
  <rcc rId="5238" sId="4" numFmtId="4">
    <nc r="J47">
      <v>150</v>
    </nc>
  </rcc>
  <rcc rId="5239" sId="4" numFmtId="4">
    <oc r="J48">
      <v>250</v>
    </oc>
    <nc r="J48">
      <v>600</v>
    </nc>
  </rcc>
  <rcc rId="5240" sId="4" numFmtId="4">
    <oc r="J55">
      <v>170</v>
    </oc>
    <nc r="J55">
      <v>460</v>
    </nc>
  </rcc>
  <rcc rId="5241" sId="4" numFmtId="4">
    <oc r="J57">
      <v>4000</v>
    </oc>
    <nc r="J57">
      <v>7000</v>
    </nc>
  </rcc>
  <rcc rId="5242" sId="4" numFmtId="4">
    <oc r="J58">
      <v>500</v>
    </oc>
    <nc r="J58">
      <v>1000</v>
    </nc>
  </rcc>
  <rcc rId="5243" sId="4" numFmtId="4">
    <oc r="J60">
      <v>2200</v>
    </oc>
    <nc r="J60">
      <v>4500</v>
    </nc>
  </rcc>
  <rcc rId="5244" sId="4" numFmtId="4">
    <oc r="J148">
      <v>480</v>
    </oc>
    <nc r="J148">
      <v>890</v>
    </nc>
  </rcc>
  <rcc rId="5245" sId="4" numFmtId="4">
    <nc r="J199">
      <v>1000</v>
    </nc>
  </rcc>
  <rcv guid="{2922C695-C203-4C34-A9E2-0F2BE47E25D7}" action="delete"/>
  <rdn rId="0" localSheetId="1" customView="1" name="Z_2922C695_C203_4C34_A9E2_0F2BE47E25D7_.wvu.PrintTitles" hidden="1" oldHidden="1">
    <formula>'f2'!$19:$25</formula>
    <oldFormula>'f2'!$19:$25</oldFormula>
  </rdn>
  <rdn rId="0" localSheetId="1" customView="1" name="Z_2922C695_C203_4C34_A9E2_0F2BE47E25D7_.wvu.Cols" hidden="1" oldHidden="1">
    <formula>'f2'!$M:$P</formula>
    <oldFormula>'f2'!$M:$P</oldFormula>
  </rdn>
  <rdn rId="0" localSheetId="2" customView="1" name="Z_2922C695_C203_4C34_A9E2_0F2BE47E25D7_.wvu.PrintTitles" hidden="1" oldHidden="1">
    <formula>'f2 (2)'!$19:$25</formula>
    <oldFormula>'f2 (2)'!$19:$25</oldFormula>
  </rdn>
  <rdn rId="0" localSheetId="2" customView="1" name="Z_2922C695_C203_4C34_A9E2_0F2BE47E25D7_.wvu.Cols" hidden="1" oldHidden="1">
    <formula>'f2 (2)'!$M:$P</formula>
    <oldFormula>'f2 (2)'!$M:$P</oldFormula>
  </rdn>
  <rdn rId="0" localSheetId="3" customView="1" name="Z_2922C695_C203_4C34_A9E2_0F2BE47E25D7_.wvu.PrintTitles" hidden="1" oldHidden="1">
    <formula>'f2 (3)'!$19:$25</formula>
    <oldFormula>'f2 (3)'!$19:$25</oldFormula>
  </rdn>
  <rdn rId="0" localSheetId="3" customView="1" name="Z_2922C695_C203_4C34_A9E2_0F2BE47E25D7_.wvu.Cols" hidden="1" oldHidden="1">
    <formula>'f2 (3)'!$M:$P</formula>
    <oldFormula>'f2 (3)'!$M:$P</oldFormula>
  </rdn>
  <rdn rId="0" localSheetId="4" customView="1" name="Z_2922C695_C203_4C34_A9E2_0F2BE47E25D7_.wvu.PrintTitles" hidden="1" oldHidden="1">
    <formula>'F2 _20190101'!$19:$29</formula>
    <oldFormula>'F2 _20190101'!$19:$29</oldFormula>
  </rdn>
  <rdn rId="0" localSheetId="4" customView="1" name="Z_2922C695_C203_4C34_A9E2_0F2BE47E25D7_.wvu.Cols" hidden="1" oldHidden="1">
    <formula>'F2 _20190101'!$M:$P</formula>
    <oldFormula>'F2 _20190101'!$M:$P</oldFormula>
  </rdn>
  <rcv guid="{2922C695-C203-4C34-A9E2-0F2BE47E25D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77" t="s">
        <v>176</v>
      </c>
      <c r="K1" s="378"/>
      <c r="L1" s="37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78"/>
      <c r="K2" s="378"/>
      <c r="L2" s="37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78"/>
      <c r="K3" s="378"/>
      <c r="L3" s="37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78"/>
      <c r="K4" s="378"/>
      <c r="L4" s="37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78"/>
      <c r="K5" s="378"/>
      <c r="L5" s="37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4"/>
      <c r="H6" s="395"/>
      <c r="I6" s="395"/>
      <c r="J6" s="395"/>
      <c r="K6" s="3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9" t="s">
        <v>173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0" t="s">
        <v>161</v>
      </c>
      <c r="H8" s="400"/>
      <c r="I8" s="400"/>
      <c r="J8" s="400"/>
      <c r="K8" s="40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98" t="s">
        <v>163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99" t="s">
        <v>164</v>
      </c>
      <c r="H10" s="399"/>
      <c r="I10" s="399"/>
      <c r="J10" s="399"/>
      <c r="K10" s="39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1" t="s">
        <v>162</v>
      </c>
      <c r="H11" s="401"/>
      <c r="I11" s="401"/>
      <c r="J11" s="401"/>
      <c r="K11" s="40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98" t="s">
        <v>5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99" t="s">
        <v>165</v>
      </c>
      <c r="H15" s="399"/>
      <c r="I15" s="399"/>
      <c r="J15" s="399"/>
      <c r="K15" s="39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2" t="s">
        <v>166</v>
      </c>
      <c r="H16" s="392"/>
      <c r="I16" s="392"/>
      <c r="J16" s="392"/>
      <c r="K16" s="3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6"/>
      <c r="H17" s="397"/>
      <c r="I17" s="397"/>
      <c r="J17" s="397"/>
      <c r="K17" s="3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7"/>
      <c r="D22" s="418"/>
      <c r="E22" s="418"/>
      <c r="F22" s="418"/>
      <c r="G22" s="418"/>
      <c r="H22" s="418"/>
      <c r="I22" s="41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3" t="s">
        <v>7</v>
      </c>
      <c r="H25" s="39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1" t="s">
        <v>2</v>
      </c>
      <c r="B27" s="382"/>
      <c r="C27" s="383"/>
      <c r="D27" s="383"/>
      <c r="E27" s="383"/>
      <c r="F27" s="383"/>
      <c r="G27" s="386" t="s">
        <v>3</v>
      </c>
      <c r="H27" s="388" t="s">
        <v>143</v>
      </c>
      <c r="I27" s="390" t="s">
        <v>147</v>
      </c>
      <c r="J27" s="391"/>
      <c r="K27" s="415" t="s">
        <v>144</v>
      </c>
      <c r="L27" s="41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4"/>
      <c r="B28" s="385"/>
      <c r="C28" s="385"/>
      <c r="D28" s="385"/>
      <c r="E28" s="385"/>
      <c r="F28" s="385"/>
      <c r="G28" s="387"/>
      <c r="H28" s="389"/>
      <c r="I28" s="182" t="s">
        <v>142</v>
      </c>
      <c r="J28" s="183" t="s">
        <v>141</v>
      </c>
      <c r="K28" s="416"/>
      <c r="L28" s="4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2">
        <v>1</v>
      </c>
      <c r="B54" s="403"/>
      <c r="C54" s="403"/>
      <c r="D54" s="403"/>
      <c r="E54" s="403"/>
      <c r="F54" s="4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9">
        <v>1</v>
      </c>
      <c r="B90" s="410"/>
      <c r="C90" s="410"/>
      <c r="D90" s="410"/>
      <c r="E90" s="410"/>
      <c r="F90" s="41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2">
        <v>1</v>
      </c>
      <c r="B131" s="403"/>
      <c r="C131" s="403"/>
      <c r="D131" s="403"/>
      <c r="E131" s="403"/>
      <c r="F131" s="4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2">
        <v>1</v>
      </c>
      <c r="B171" s="403"/>
      <c r="C171" s="403"/>
      <c r="D171" s="403"/>
      <c r="E171" s="403"/>
      <c r="F171" s="4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2">
        <v>1</v>
      </c>
      <c r="B208" s="403"/>
      <c r="C208" s="403"/>
      <c r="D208" s="403"/>
      <c r="E208" s="403"/>
      <c r="F208" s="4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2">
        <v>1</v>
      </c>
      <c r="B247" s="403"/>
      <c r="C247" s="403"/>
      <c r="D247" s="403"/>
      <c r="E247" s="403"/>
      <c r="F247" s="4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2">
        <v>1</v>
      </c>
      <c r="B288" s="403"/>
      <c r="C288" s="403"/>
      <c r="D288" s="403"/>
      <c r="E288" s="403"/>
      <c r="F288" s="4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2">
        <v>1</v>
      </c>
      <c r="B330" s="403"/>
      <c r="C330" s="403"/>
      <c r="D330" s="403"/>
      <c r="E330" s="403"/>
      <c r="F330" s="4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9" t="s">
        <v>133</v>
      </c>
      <c r="L348" s="41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0" t="s">
        <v>175</v>
      </c>
      <c r="E351" s="421"/>
      <c r="F351" s="421"/>
      <c r="G351" s="421"/>
      <c r="H351" s="241"/>
      <c r="I351" s="186" t="s">
        <v>132</v>
      </c>
      <c r="J351" s="5"/>
      <c r="K351" s="419" t="s">
        <v>133</v>
      </c>
      <c r="L351" s="41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922C695-C203-4C34-A9E2-0F2BE47E25D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B8B1B4A4-D3F3-422E-9C30-0881E9183BB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77" t="s">
        <v>176</v>
      </c>
      <c r="K1" s="378"/>
      <c r="L1" s="37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78"/>
      <c r="K2" s="378"/>
      <c r="L2" s="37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78"/>
      <c r="K3" s="378"/>
      <c r="L3" s="37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78"/>
      <c r="K4" s="378"/>
      <c r="L4" s="37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78"/>
      <c r="K5" s="378"/>
      <c r="L5" s="37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4"/>
      <c r="H6" s="395"/>
      <c r="I6" s="395"/>
      <c r="J6" s="395"/>
      <c r="K6" s="3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9" t="s">
        <v>173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0" t="s">
        <v>161</v>
      </c>
      <c r="H8" s="400"/>
      <c r="I8" s="400"/>
      <c r="J8" s="400"/>
      <c r="K8" s="40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98" t="s">
        <v>163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99" t="s">
        <v>164</v>
      </c>
      <c r="H10" s="399"/>
      <c r="I10" s="399"/>
      <c r="J10" s="399"/>
      <c r="K10" s="39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1" t="s">
        <v>162</v>
      </c>
      <c r="H11" s="401"/>
      <c r="I11" s="401"/>
      <c r="J11" s="401"/>
      <c r="K11" s="40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98" t="s">
        <v>5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99" t="s">
        <v>165</v>
      </c>
      <c r="H15" s="399"/>
      <c r="I15" s="399"/>
      <c r="J15" s="399"/>
      <c r="K15" s="39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2" t="s">
        <v>166</v>
      </c>
      <c r="H16" s="392"/>
      <c r="I16" s="392"/>
      <c r="J16" s="392"/>
      <c r="K16" s="3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6"/>
      <c r="H17" s="397"/>
      <c r="I17" s="397"/>
      <c r="J17" s="397"/>
      <c r="K17" s="3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2"/>
      <c r="D19" s="423"/>
      <c r="E19" s="423"/>
      <c r="F19" s="423"/>
      <c r="G19" s="423"/>
      <c r="H19" s="423"/>
      <c r="I19" s="42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17" t="s">
        <v>179</v>
      </c>
      <c r="D20" s="418"/>
      <c r="E20" s="418"/>
      <c r="F20" s="418"/>
      <c r="G20" s="418"/>
      <c r="H20" s="418"/>
      <c r="I20" s="41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17" t="s">
        <v>180</v>
      </c>
      <c r="D21" s="418"/>
      <c r="E21" s="418"/>
      <c r="F21" s="418"/>
      <c r="G21" s="418"/>
      <c r="H21" s="418"/>
      <c r="I21" s="41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7" t="s">
        <v>178</v>
      </c>
      <c r="D22" s="418"/>
      <c r="E22" s="418"/>
      <c r="F22" s="418"/>
      <c r="G22" s="418"/>
      <c r="H22" s="418"/>
      <c r="I22" s="41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3" t="s">
        <v>7</v>
      </c>
      <c r="H25" s="39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1" t="s">
        <v>2</v>
      </c>
      <c r="B27" s="382"/>
      <c r="C27" s="383"/>
      <c r="D27" s="383"/>
      <c r="E27" s="383"/>
      <c r="F27" s="383"/>
      <c r="G27" s="386" t="s">
        <v>3</v>
      </c>
      <c r="H27" s="388" t="s">
        <v>143</v>
      </c>
      <c r="I27" s="390" t="s">
        <v>147</v>
      </c>
      <c r="J27" s="391"/>
      <c r="K27" s="415" t="s">
        <v>144</v>
      </c>
      <c r="L27" s="41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4"/>
      <c r="B28" s="385"/>
      <c r="C28" s="385"/>
      <c r="D28" s="385"/>
      <c r="E28" s="385"/>
      <c r="F28" s="385"/>
      <c r="G28" s="387"/>
      <c r="H28" s="389"/>
      <c r="I28" s="182" t="s">
        <v>142</v>
      </c>
      <c r="J28" s="183" t="s">
        <v>141</v>
      </c>
      <c r="K28" s="416"/>
      <c r="L28" s="4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2">
        <v>1</v>
      </c>
      <c r="B54" s="403"/>
      <c r="C54" s="403"/>
      <c r="D54" s="403"/>
      <c r="E54" s="403"/>
      <c r="F54" s="4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9">
        <v>1</v>
      </c>
      <c r="B90" s="410"/>
      <c r="C90" s="410"/>
      <c r="D90" s="410"/>
      <c r="E90" s="410"/>
      <c r="F90" s="41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2">
        <v>1</v>
      </c>
      <c r="B131" s="403"/>
      <c r="C131" s="403"/>
      <c r="D131" s="403"/>
      <c r="E131" s="403"/>
      <c r="F131" s="4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2">
        <v>1</v>
      </c>
      <c r="B171" s="403"/>
      <c r="C171" s="403"/>
      <c r="D171" s="403"/>
      <c r="E171" s="403"/>
      <c r="F171" s="4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2">
        <v>1</v>
      </c>
      <c r="B208" s="403"/>
      <c r="C208" s="403"/>
      <c r="D208" s="403"/>
      <c r="E208" s="403"/>
      <c r="F208" s="4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2">
        <v>1</v>
      </c>
      <c r="B247" s="403"/>
      <c r="C247" s="403"/>
      <c r="D247" s="403"/>
      <c r="E247" s="403"/>
      <c r="F247" s="4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2">
        <v>1</v>
      </c>
      <c r="B288" s="403"/>
      <c r="C288" s="403"/>
      <c r="D288" s="403"/>
      <c r="E288" s="403"/>
      <c r="F288" s="4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2">
        <v>1</v>
      </c>
      <c r="B330" s="403"/>
      <c r="C330" s="403"/>
      <c r="D330" s="403"/>
      <c r="E330" s="403"/>
      <c r="F330" s="4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9" t="s">
        <v>133</v>
      </c>
      <c r="L348" s="41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0" t="s">
        <v>175</v>
      </c>
      <c r="E351" s="421"/>
      <c r="F351" s="421"/>
      <c r="G351" s="421"/>
      <c r="H351" s="241"/>
      <c r="I351" s="186" t="s">
        <v>132</v>
      </c>
      <c r="J351" s="5"/>
      <c r="K351" s="419" t="s">
        <v>133</v>
      </c>
      <c r="L351" s="41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922C695-C203-4C34-A9E2-0F2BE47E25D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B8B1B4A4-D3F3-422E-9C30-0881E9183BB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94"/>
      <c r="H6" s="395"/>
      <c r="I6" s="395"/>
      <c r="J6" s="395"/>
      <c r="K6" s="3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79" t="s">
        <v>173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0" t="s">
        <v>161</v>
      </c>
      <c r="H8" s="400"/>
      <c r="I8" s="400"/>
      <c r="J8" s="400"/>
      <c r="K8" s="40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8" t="s">
        <v>163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9" t="s">
        <v>164</v>
      </c>
      <c r="H10" s="399"/>
      <c r="I10" s="399"/>
      <c r="J10" s="399"/>
      <c r="K10" s="39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1" t="s">
        <v>162</v>
      </c>
      <c r="H11" s="401"/>
      <c r="I11" s="401"/>
      <c r="J11" s="401"/>
      <c r="K11" s="40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8" t="s">
        <v>5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9" t="s">
        <v>165</v>
      </c>
      <c r="H15" s="399"/>
      <c r="I15" s="399"/>
      <c r="J15" s="399"/>
      <c r="K15" s="399"/>
      <c r="M15" s="3"/>
      <c r="N15" s="3"/>
      <c r="O15" s="3"/>
      <c r="P15" s="3"/>
    </row>
    <row r="16" spans="1:36" ht="11.25" customHeight="1">
      <c r="G16" s="392" t="s">
        <v>166</v>
      </c>
      <c r="H16" s="392"/>
      <c r="I16" s="392"/>
      <c r="J16" s="392"/>
      <c r="K16" s="392"/>
      <c r="M16" s="3"/>
      <c r="N16" s="3"/>
      <c r="O16" s="3"/>
      <c r="P16" s="3"/>
    </row>
    <row r="17" spans="1:17">
      <c r="A17" s="5"/>
      <c r="B17" s="169"/>
      <c r="C17" s="169"/>
      <c r="D17" s="169"/>
      <c r="E17" s="418"/>
      <c r="F17" s="418"/>
      <c r="G17" s="418"/>
      <c r="H17" s="418"/>
      <c r="I17" s="418"/>
      <c r="J17" s="418"/>
      <c r="K17" s="418"/>
      <c r="L17" s="169"/>
      <c r="M17" s="3"/>
      <c r="N17" s="3"/>
      <c r="O17" s="3"/>
      <c r="P17" s="3"/>
    </row>
    <row r="18" spans="1:17" ht="12" customHeight="1">
      <c r="A18" s="405" t="s">
        <v>177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2"/>
      <c r="D22" s="424"/>
      <c r="E22" s="424"/>
      <c r="F22" s="424"/>
      <c r="G22" s="424"/>
      <c r="H22" s="424"/>
      <c r="I22" s="42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93" t="s">
        <v>7</v>
      </c>
      <c r="H25" s="393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1" t="s">
        <v>2</v>
      </c>
      <c r="B27" s="382"/>
      <c r="C27" s="383"/>
      <c r="D27" s="383"/>
      <c r="E27" s="383"/>
      <c r="F27" s="383"/>
      <c r="G27" s="386" t="s">
        <v>3</v>
      </c>
      <c r="H27" s="388" t="s">
        <v>143</v>
      </c>
      <c r="I27" s="390" t="s">
        <v>147</v>
      </c>
      <c r="J27" s="391"/>
      <c r="K27" s="415" t="s">
        <v>144</v>
      </c>
      <c r="L27" s="413" t="s">
        <v>168</v>
      </c>
      <c r="M27" s="105"/>
      <c r="N27" s="3"/>
      <c r="O27" s="3"/>
      <c r="P27" s="3"/>
    </row>
    <row r="28" spans="1:17" ht="46.5" customHeight="1">
      <c r="A28" s="384"/>
      <c r="B28" s="385"/>
      <c r="C28" s="385"/>
      <c r="D28" s="385"/>
      <c r="E28" s="385"/>
      <c r="F28" s="385"/>
      <c r="G28" s="387"/>
      <c r="H28" s="389"/>
      <c r="I28" s="182" t="s">
        <v>142</v>
      </c>
      <c r="J28" s="183" t="s">
        <v>141</v>
      </c>
      <c r="K28" s="416"/>
      <c r="L28" s="414"/>
      <c r="M28" s="3"/>
      <c r="N28" s="3"/>
      <c r="O28" s="3"/>
      <c r="P28" s="3"/>
      <c r="Q28" s="3"/>
    </row>
    <row r="29" spans="1:1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2">
        <v>1</v>
      </c>
      <c r="B53" s="403"/>
      <c r="C53" s="403"/>
      <c r="D53" s="403"/>
      <c r="E53" s="403"/>
      <c r="F53" s="40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09">
        <v>1</v>
      </c>
      <c r="B90" s="410"/>
      <c r="C90" s="410"/>
      <c r="D90" s="410"/>
      <c r="E90" s="410"/>
      <c r="F90" s="41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2">
        <v>1</v>
      </c>
      <c r="B135" s="403"/>
      <c r="C135" s="403"/>
      <c r="D135" s="403"/>
      <c r="E135" s="403"/>
      <c r="F135" s="404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2">
        <v>1</v>
      </c>
      <c r="B179" s="403"/>
      <c r="C179" s="403"/>
      <c r="D179" s="403"/>
      <c r="E179" s="403"/>
      <c r="F179" s="404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2">
        <v>1</v>
      </c>
      <c r="B217" s="403"/>
      <c r="C217" s="403"/>
      <c r="D217" s="403"/>
      <c r="E217" s="403"/>
      <c r="F217" s="404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2">
        <v>1</v>
      </c>
      <c r="B264" s="403"/>
      <c r="C264" s="403"/>
      <c r="D264" s="403"/>
      <c r="E264" s="403"/>
      <c r="F264" s="404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2">
        <v>1</v>
      </c>
      <c r="B310" s="403"/>
      <c r="C310" s="403"/>
      <c r="D310" s="403"/>
      <c r="E310" s="403"/>
      <c r="F310" s="404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2">
        <v>1</v>
      </c>
      <c r="B363" s="403"/>
      <c r="C363" s="403"/>
      <c r="D363" s="403"/>
      <c r="E363" s="403"/>
      <c r="F363" s="404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9" t="s">
        <v>133</v>
      </c>
      <c r="L385" s="419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20" t="s">
        <v>175</v>
      </c>
      <c r="E388" s="421"/>
      <c r="F388" s="421"/>
      <c r="G388" s="421"/>
      <c r="H388" s="241"/>
      <c r="I388" s="186" t="s">
        <v>132</v>
      </c>
      <c r="J388" s="5"/>
      <c r="K388" s="419" t="s">
        <v>133</v>
      </c>
      <c r="L388" s="419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2922C695-C203-4C34-A9E2-0F2BE47E25D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B8B1B4A4-D3F3-422E-9C30-0881E9183BB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abSelected="1" zoomScaleNormal="100" zoomScaleSheetLayoutView="120" workbookViewId="0">
      <selection activeCell="G15" sqref="G15:K15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79" t="s">
        <v>173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0" t="s">
        <v>161</v>
      </c>
      <c r="H8" s="400"/>
      <c r="I8" s="400"/>
      <c r="J8" s="400"/>
      <c r="K8" s="400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8" t="s">
        <v>748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9" t="s">
        <v>740</v>
      </c>
      <c r="H10" s="399"/>
      <c r="I10" s="399"/>
      <c r="J10" s="399"/>
      <c r="K10" s="39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1" t="s">
        <v>162</v>
      </c>
      <c r="H11" s="401"/>
      <c r="I11" s="401"/>
      <c r="J11" s="401"/>
      <c r="K11" s="40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8" t="s">
        <v>5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9" t="s">
        <v>749</v>
      </c>
      <c r="H15" s="399"/>
      <c r="I15" s="399"/>
      <c r="J15" s="399"/>
      <c r="K15" s="399"/>
      <c r="M15" s="3"/>
      <c r="N15" s="3"/>
      <c r="O15" s="3"/>
      <c r="P15" s="3"/>
    </row>
    <row r="16" spans="1:36" ht="11.25" customHeight="1">
      <c r="G16" s="392" t="s">
        <v>166</v>
      </c>
      <c r="H16" s="392"/>
      <c r="I16" s="392"/>
      <c r="J16" s="392"/>
      <c r="K16" s="392"/>
      <c r="M16" s="3"/>
      <c r="N16" s="3"/>
      <c r="O16" s="3"/>
      <c r="P16" s="3"/>
    </row>
    <row r="17" spans="1:18">
      <c r="A17" s="297"/>
      <c r="B17" s="299"/>
      <c r="C17" s="299"/>
      <c r="D17" s="299"/>
      <c r="E17" s="418"/>
      <c r="F17" s="418"/>
      <c r="G17" s="418"/>
      <c r="H17" s="418"/>
      <c r="I17" s="418"/>
      <c r="J17" s="418"/>
      <c r="K17" s="418"/>
      <c r="L17" s="299"/>
      <c r="M17" s="3"/>
      <c r="N17" s="3"/>
      <c r="O17" s="3"/>
      <c r="P17" s="3"/>
    </row>
    <row r="18" spans="1:18" ht="12" customHeight="1">
      <c r="A18" s="405" t="s">
        <v>177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2"/>
      <c r="D22" s="424"/>
      <c r="E22" s="424"/>
      <c r="F22" s="424"/>
      <c r="G22" s="424"/>
      <c r="H22" s="424"/>
      <c r="I22" s="424"/>
      <c r="J22" s="4"/>
      <c r="K22" s="177" t="s">
        <v>1</v>
      </c>
      <c r="L22" s="16">
        <v>43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747</v>
      </c>
      <c r="H23" s="232"/>
      <c r="I23" s="4"/>
      <c r="J23" s="295" t="s">
        <v>6</v>
      </c>
      <c r="K23" s="230">
        <v>0</v>
      </c>
      <c r="L23" s="15">
        <v>2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93" t="s">
        <v>7</v>
      </c>
      <c r="H25" s="393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5" t="s">
        <v>2</v>
      </c>
      <c r="B27" s="383"/>
      <c r="C27" s="383"/>
      <c r="D27" s="383"/>
      <c r="E27" s="383"/>
      <c r="F27" s="383"/>
      <c r="G27" s="386" t="s">
        <v>3</v>
      </c>
      <c r="H27" s="388" t="s">
        <v>143</v>
      </c>
      <c r="I27" s="390" t="s">
        <v>147</v>
      </c>
      <c r="J27" s="391"/>
      <c r="K27" s="415" t="s">
        <v>144</v>
      </c>
      <c r="L27" s="413" t="s">
        <v>168</v>
      </c>
      <c r="M27" s="105"/>
      <c r="N27" s="3"/>
      <c r="O27" s="3"/>
      <c r="P27" s="3"/>
    </row>
    <row r="28" spans="1:18" ht="46.5" customHeight="1">
      <c r="A28" s="384"/>
      <c r="B28" s="385"/>
      <c r="C28" s="385"/>
      <c r="D28" s="385"/>
      <c r="E28" s="385"/>
      <c r="F28" s="385"/>
      <c r="G28" s="387"/>
      <c r="H28" s="389"/>
      <c r="I28" s="182" t="s">
        <v>142</v>
      </c>
      <c r="J28" s="183" t="s">
        <v>141</v>
      </c>
      <c r="K28" s="416"/>
      <c r="L28" s="414"/>
      <c r="M28" s="3"/>
      <c r="N28" s="3"/>
      <c r="O28" s="3"/>
      <c r="P28" s="3"/>
      <c r="Q28" s="3"/>
    </row>
    <row r="29" spans="1:18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206950</v>
      </c>
      <c r="J30" s="110">
        <f>SUM(J31+J42+J61+J82+J89+J109+J131+J150+J160)</f>
        <v>143070</v>
      </c>
      <c r="K30" s="371">
        <f>SUM(K31+K42+K61+K82+K89+K109+K131+K150+K160)</f>
        <v>112550.58000000002</v>
      </c>
      <c r="L30" s="368">
        <f>SUM(L31+L42+L61+L82+L89+L109+L131+L150+L160)</f>
        <v>112550.58000000002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168200</v>
      </c>
      <c r="J31" s="110">
        <f>SUM(J32+J38)</f>
        <v>119520</v>
      </c>
      <c r="K31" s="369">
        <f>SUM(K32+K38)</f>
        <v>94970.57</v>
      </c>
      <c r="L31" s="370">
        <f>SUM(L32+L38)</f>
        <v>94970.57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163760</v>
      </c>
      <c r="J32" s="127">
        <f t="shared" ref="J32:L34" si="0">SUM(J33)</f>
        <v>115770</v>
      </c>
      <c r="K32" s="367">
        <f t="shared" si="0"/>
        <v>91691.66</v>
      </c>
      <c r="L32" s="366">
        <f t="shared" si="0"/>
        <v>91691.66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163760</v>
      </c>
      <c r="J33" s="110">
        <f t="shared" si="0"/>
        <v>115770</v>
      </c>
      <c r="K33" s="368">
        <f t="shared" si="0"/>
        <v>91691.66</v>
      </c>
      <c r="L33" s="368">
        <f t="shared" si="0"/>
        <v>91691.66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163760</v>
      </c>
      <c r="J34" s="129">
        <f t="shared" si="0"/>
        <v>115770</v>
      </c>
      <c r="K34" s="367">
        <f t="shared" si="0"/>
        <v>91691.66</v>
      </c>
      <c r="L34" s="367">
        <f t="shared" si="0"/>
        <v>91691.66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163760</v>
      </c>
      <c r="J35" s="116">
        <v>115770</v>
      </c>
      <c r="K35" s="365">
        <v>91691.66</v>
      </c>
      <c r="L35" s="365">
        <v>91691.66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4440</v>
      </c>
      <c r="J38" s="127">
        <f t="shared" ref="J38:L39" si="2">J39</f>
        <v>3750</v>
      </c>
      <c r="K38" s="367">
        <f t="shared" si="2"/>
        <v>3278.91</v>
      </c>
      <c r="L38" s="366">
        <f t="shared" si="2"/>
        <v>3278.91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4440</v>
      </c>
      <c r="J39" s="127">
        <f t="shared" si="2"/>
        <v>3750</v>
      </c>
      <c r="K39" s="366">
        <f t="shared" si="2"/>
        <v>3278.91</v>
      </c>
      <c r="L39" s="366">
        <f t="shared" si="2"/>
        <v>3278.91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4440</v>
      </c>
      <c r="J40" s="127">
        <f>J41</f>
        <v>3750</v>
      </c>
      <c r="K40" s="366">
        <f>K41</f>
        <v>3278.91</v>
      </c>
      <c r="L40" s="366">
        <f>L41</f>
        <v>3278.91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4440</v>
      </c>
      <c r="J41" s="116">
        <v>3750</v>
      </c>
      <c r="K41" s="365">
        <v>3278.91</v>
      </c>
      <c r="L41" s="365">
        <v>3278.91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118">
        <f>I43</f>
        <v>37130</v>
      </c>
      <c r="J42" s="119">
        <f t="shared" ref="J42:L44" si="3">J43</f>
        <v>22660</v>
      </c>
      <c r="K42" s="376">
        <f t="shared" si="3"/>
        <v>17217.099999999999</v>
      </c>
      <c r="L42" s="376">
        <f t="shared" si="3"/>
        <v>17217.099999999999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127">
        <f>I44</f>
        <v>37130</v>
      </c>
      <c r="J43" s="129">
        <f t="shared" si="3"/>
        <v>22660</v>
      </c>
      <c r="K43" s="366">
        <f t="shared" si="3"/>
        <v>17217.099999999999</v>
      </c>
      <c r="L43" s="367">
        <f t="shared" si="3"/>
        <v>17217.099999999999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127">
        <f>I45</f>
        <v>37130</v>
      </c>
      <c r="J44" s="129">
        <f t="shared" si="3"/>
        <v>22660</v>
      </c>
      <c r="K44" s="375">
        <f t="shared" si="3"/>
        <v>17217.099999999999</v>
      </c>
      <c r="L44" s="375">
        <f t="shared" si="3"/>
        <v>17217.099999999999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149">
        <f>SUM(I46:I60)</f>
        <v>37130</v>
      </c>
      <c r="J45" s="149">
        <f>SUM(J46:J60)</f>
        <v>22660</v>
      </c>
      <c r="K45" s="374">
        <f>SUM(K46:K60)</f>
        <v>17217.099999999999</v>
      </c>
      <c r="L45" s="374">
        <f>SUM(L46:L60)</f>
        <v>17217.099999999999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16100</v>
      </c>
      <c r="J46" s="116">
        <v>8950</v>
      </c>
      <c r="K46" s="365">
        <v>7800.72</v>
      </c>
      <c r="L46" s="365">
        <v>7800.72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116">
        <v>150</v>
      </c>
      <c r="J47" s="116">
        <v>150</v>
      </c>
      <c r="K47" s="116"/>
      <c r="L47" s="11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116">
        <v>1250</v>
      </c>
      <c r="J48" s="116">
        <v>600</v>
      </c>
      <c r="K48" s="365">
        <v>521.55999999999995</v>
      </c>
      <c r="L48" s="365">
        <v>521.55999999999995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116"/>
      <c r="L49" s="116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550</v>
      </c>
      <c r="J55" s="116">
        <v>410</v>
      </c>
      <c r="K55" s="116">
        <v>242.2</v>
      </c>
      <c r="L55" s="116">
        <v>242.2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9000</v>
      </c>
      <c r="J57" s="116">
        <v>7000</v>
      </c>
      <c r="K57" s="365">
        <v>6108.54</v>
      </c>
      <c r="L57" s="365">
        <v>6108.54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1530</v>
      </c>
      <c r="J58" s="116">
        <v>1050</v>
      </c>
      <c r="K58" s="365">
        <v>565.64</v>
      </c>
      <c r="L58" s="365">
        <v>565.64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8550</v>
      </c>
      <c r="J60" s="116">
        <v>4500</v>
      </c>
      <c r="K60" s="365">
        <v>1978.44</v>
      </c>
      <c r="L60" s="365">
        <v>1978.44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1620</v>
      </c>
      <c r="J131" s="128">
        <f>SUM(J132+J137+J145)</f>
        <v>890</v>
      </c>
      <c r="K131" s="129">
        <f>SUM(K132+K137+K145)</f>
        <v>362.91</v>
      </c>
      <c r="L131" s="127">
        <f>SUM(L132+L137+L145)</f>
        <v>362.91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1620</v>
      </c>
      <c r="J145" s="128">
        <f t="shared" ref="J145:L146" si="23">J146</f>
        <v>890</v>
      </c>
      <c r="K145" s="129">
        <f t="shared" si="23"/>
        <v>362.91</v>
      </c>
      <c r="L145" s="127">
        <f t="shared" si="23"/>
        <v>362.91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1620</v>
      </c>
      <c r="J146" s="150">
        <f t="shared" si="23"/>
        <v>890</v>
      </c>
      <c r="K146" s="151">
        <f t="shared" si="23"/>
        <v>362.91</v>
      </c>
      <c r="L146" s="149">
        <f t="shared" si="23"/>
        <v>362.91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1620</v>
      </c>
      <c r="J147" s="128">
        <f>SUM(J148:J149)</f>
        <v>890</v>
      </c>
      <c r="K147" s="129">
        <f>SUM(K148:K149)</f>
        <v>362.91</v>
      </c>
      <c r="L147" s="127">
        <f>SUM(L148:L149)</f>
        <v>362.91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1620</v>
      </c>
      <c r="J148" s="115">
        <v>890</v>
      </c>
      <c r="K148" s="373">
        <v>362.91</v>
      </c>
      <c r="L148" s="373">
        <v>362.91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SUM(I177+I229+I294)</f>
        <v>1000</v>
      </c>
      <c r="J176" s="138">
        <f>SUM(J177+J229+J294)</f>
        <v>1000</v>
      </c>
      <c r="K176" s="111">
        <f>SUM(K177+K229+K294)</f>
        <v>0</v>
      </c>
      <c r="L176" s="110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SUM(I178+I200+I207+I219+I223)</f>
        <v>1000</v>
      </c>
      <c r="J177" s="123">
        <f>SUM(J178+J200+J207+J219+J223)</f>
        <v>1000</v>
      </c>
      <c r="K177" s="123">
        <f>SUM(K178+K200+K207+K219+K223)</f>
        <v>0</v>
      </c>
      <c r="L177" s="123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SUM(I179+I182+I187+I192+I197)</f>
        <v>1000</v>
      </c>
      <c r="J178" s="128">
        <f>SUM(J179+J182+J187+J192+J197)</f>
        <v>1000</v>
      </c>
      <c r="K178" s="129">
        <f>SUM(K179+K182+K187+K192+K197)</f>
        <v>0</v>
      </c>
      <c r="L178" s="127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17"/>
      <c r="K191" s="117"/>
      <c r="L191" s="11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127">
        <f>I193</f>
        <v>0</v>
      </c>
      <c r="J192" s="152">
        <f>J193</f>
        <v>0</v>
      </c>
      <c r="K192" s="153">
        <f>K193</f>
        <v>0</v>
      </c>
      <c r="L192" s="148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123">
        <f>SUM(I194:I196)</f>
        <v>0</v>
      </c>
      <c r="J193" s="128">
        <f>SUM(J194:J196)</f>
        <v>0</v>
      </c>
      <c r="K193" s="129">
        <f>SUM(K194:K196)</f>
        <v>0</v>
      </c>
      <c r="L193" s="127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120"/>
      <c r="J194" s="117"/>
      <c r="K194" s="117"/>
      <c r="L194" s="132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126"/>
      <c r="J195" s="114"/>
      <c r="K195" s="114"/>
      <c r="L195" s="11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126"/>
      <c r="J196" s="114"/>
      <c r="K196" s="114"/>
      <c r="L196" s="11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127">
        <f>I198</f>
        <v>1000</v>
      </c>
      <c r="J197" s="128">
        <f t="shared" ref="J197:L198" si="29">J198</f>
        <v>1000</v>
      </c>
      <c r="K197" s="129">
        <f t="shared" si="29"/>
        <v>0</v>
      </c>
      <c r="L197" s="127">
        <f t="shared" si="29"/>
        <v>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129">
        <f>I199</f>
        <v>1000</v>
      </c>
      <c r="J198" s="129">
        <f t="shared" si="29"/>
        <v>1000</v>
      </c>
      <c r="K198" s="129">
        <f t="shared" si="29"/>
        <v>0</v>
      </c>
      <c r="L198" s="129">
        <f t="shared" si="29"/>
        <v>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114">
        <v>1000</v>
      </c>
      <c r="J199" s="117">
        <v>1000</v>
      </c>
      <c r="K199" s="117"/>
      <c r="L199" s="117"/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127">
        <f>I201</f>
        <v>0</v>
      </c>
      <c r="J200" s="152">
        <f t="shared" ref="I200:L201" si="30">J201</f>
        <v>0</v>
      </c>
      <c r="K200" s="153">
        <f t="shared" si="30"/>
        <v>0</v>
      </c>
      <c r="L200" s="148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123">
        <f t="shared" si="30"/>
        <v>0</v>
      </c>
      <c r="J201" s="128">
        <f t="shared" si="30"/>
        <v>0</v>
      </c>
      <c r="K201" s="129">
        <f t="shared" si="30"/>
        <v>0</v>
      </c>
      <c r="L201" s="127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127">
        <f>SUM(I203:I206)</f>
        <v>0</v>
      </c>
      <c r="J202" s="124">
        <f>SUM(J203:J206)</f>
        <v>0</v>
      </c>
      <c r="K202" s="125">
        <f>SUM(K203:K206)</f>
        <v>0</v>
      </c>
      <c r="L202" s="123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117"/>
      <c r="J203" s="117"/>
      <c r="K203" s="117"/>
      <c r="L203" s="11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117"/>
      <c r="J206" s="117"/>
      <c r="K206" s="117"/>
      <c r="L206" s="132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127">
        <f>SUM(I208+I211)</f>
        <v>0</v>
      </c>
      <c r="J207" s="128">
        <f>SUM(J208+J211)</f>
        <v>0</v>
      </c>
      <c r="K207" s="129">
        <f>SUM(K208+K211)</f>
        <v>0</v>
      </c>
      <c r="L207" s="127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123">
        <f>I209</f>
        <v>0</v>
      </c>
      <c r="J208" s="124">
        <f t="shared" ref="I208:L209" si="31">J209</f>
        <v>0</v>
      </c>
      <c r="K208" s="125">
        <f t="shared" si="31"/>
        <v>0</v>
      </c>
      <c r="L208" s="123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127">
        <f t="shared" si="31"/>
        <v>0</v>
      </c>
      <c r="J209" s="128">
        <f t="shared" si="31"/>
        <v>0</v>
      </c>
      <c r="K209" s="129">
        <f t="shared" si="31"/>
        <v>0</v>
      </c>
      <c r="L209" s="127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132"/>
      <c r="J210" s="132"/>
      <c r="K210" s="132"/>
      <c r="L210" s="132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127">
        <f>I212</f>
        <v>0</v>
      </c>
      <c r="J211" s="128">
        <f>J212</f>
        <v>0</v>
      </c>
      <c r="K211" s="129">
        <f>K212</f>
        <v>0</v>
      </c>
      <c r="L211" s="127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127">
        <f t="shared" ref="I212:P212" si="32">SUM(I213:I218)</f>
        <v>0</v>
      </c>
      <c r="J212" s="127">
        <f t="shared" si="32"/>
        <v>0</v>
      </c>
      <c r="K212" s="127">
        <f t="shared" si="32"/>
        <v>0</v>
      </c>
      <c r="L212" s="127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117"/>
      <c r="J216" s="117"/>
      <c r="K216" s="117"/>
      <c r="L216" s="132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117"/>
      <c r="J217" s="117"/>
      <c r="K217" s="117"/>
      <c r="L217" s="11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117"/>
      <c r="J218" s="117"/>
      <c r="K218" s="117"/>
      <c r="L218" s="132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123">
        <f>I220</f>
        <v>0</v>
      </c>
      <c r="J219" s="124">
        <f t="shared" ref="J219:L221" si="33">J220</f>
        <v>0</v>
      </c>
      <c r="K219" s="125">
        <f t="shared" si="33"/>
        <v>0</v>
      </c>
      <c r="L219" s="125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149">
        <f>I221</f>
        <v>0</v>
      </c>
      <c r="J220" s="150">
        <f t="shared" si="33"/>
        <v>0</v>
      </c>
      <c r="K220" s="151">
        <f t="shared" si="33"/>
        <v>0</v>
      </c>
      <c r="L220" s="151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127">
        <f>I222</f>
        <v>0</v>
      </c>
      <c r="J221" s="128">
        <f t="shared" si="33"/>
        <v>0</v>
      </c>
      <c r="K221" s="129">
        <f t="shared" si="33"/>
        <v>0</v>
      </c>
      <c r="L221" s="129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162">
        <f>I224</f>
        <v>0</v>
      </c>
      <c r="J223" s="162">
        <f t="shared" ref="J223:L224" si="34">J224</f>
        <v>0</v>
      </c>
      <c r="K223" s="162">
        <f t="shared" si="34"/>
        <v>0</v>
      </c>
      <c r="L223" s="162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162">
        <f>I225</f>
        <v>0</v>
      </c>
      <c r="J224" s="162">
        <f t="shared" si="34"/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162">
        <f>SUM(I226:I228)</f>
        <v>0</v>
      </c>
      <c r="J225" s="162">
        <f>SUM(J226:J228)</f>
        <v>0</v>
      </c>
      <c r="K225" s="162">
        <f>SUM(K226:K228)</f>
        <v>0</v>
      </c>
      <c r="L225" s="162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117"/>
      <c r="J226" s="117"/>
      <c r="K226" s="117"/>
      <c r="L226" s="11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127">
        <f>SUM(I230+I262)</f>
        <v>0</v>
      </c>
      <c r="J229" s="128">
        <f>SUM(J230+J262)</f>
        <v>0</v>
      </c>
      <c r="K229" s="129">
        <f>SUM(K230+K262)</f>
        <v>0</v>
      </c>
      <c r="L229" s="129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149">
        <f>SUM(I231+I240+I244+I248+I252+I255+I258)</f>
        <v>0</v>
      </c>
      <c r="J230" s="150">
        <f>SUM(J231+J240+J244+J248+J252+J255+J258)</f>
        <v>0</v>
      </c>
      <c r="K230" s="151">
        <f>SUM(K231+K240+K244+K248+K252+K255+K258)</f>
        <v>0</v>
      </c>
      <c r="L230" s="151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149">
        <f>I232</f>
        <v>0</v>
      </c>
      <c r="J231" s="149">
        <f t="shared" ref="J231:L231" si="35">J232</f>
        <v>0</v>
      </c>
      <c r="K231" s="149">
        <f t="shared" si="35"/>
        <v>0</v>
      </c>
      <c r="L231" s="149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127">
        <f>SUM(I233:I233)</f>
        <v>0</v>
      </c>
      <c r="J232" s="128">
        <f>SUM(J233:J233)</f>
        <v>0</v>
      </c>
      <c r="K232" s="129">
        <f>SUM(K233:K233)</f>
        <v>0</v>
      </c>
      <c r="L232" s="129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117"/>
      <c r="J233" s="117"/>
      <c r="K233" s="117"/>
      <c r="L233" s="11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127">
        <f>SUM(I235:I236)</f>
        <v>0</v>
      </c>
      <c r="J234" s="127">
        <f t="shared" ref="J234:L234" si="36">SUM(J235:J236)</f>
        <v>0</v>
      </c>
      <c r="K234" s="127">
        <f t="shared" si="36"/>
        <v>0</v>
      </c>
      <c r="L234" s="127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127">
        <f>SUM(I238:I239)</f>
        <v>0</v>
      </c>
      <c r="J237" s="127">
        <f t="shared" ref="J237:L237" si="37">SUM(J238:J239)</f>
        <v>0</v>
      </c>
      <c r="K237" s="127">
        <f t="shared" si="37"/>
        <v>0</v>
      </c>
      <c r="L237" s="127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117"/>
      <c r="J238" s="117"/>
      <c r="K238" s="117"/>
      <c r="L238" s="11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127">
        <f>I241</f>
        <v>0</v>
      </c>
      <c r="J240" s="127">
        <f t="shared" ref="J240:L240" si="38">J241</f>
        <v>0</v>
      </c>
      <c r="K240" s="127">
        <f t="shared" si="38"/>
        <v>0</v>
      </c>
      <c r="L240" s="127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127">
        <f>SUM(I242:I243)</f>
        <v>0</v>
      </c>
      <c r="J241" s="128">
        <f>SUM(J242:J243)</f>
        <v>0</v>
      </c>
      <c r="K241" s="129">
        <f>SUM(K242:K243)</f>
        <v>0</v>
      </c>
      <c r="L241" s="129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117"/>
      <c r="J242" s="117"/>
      <c r="K242" s="117"/>
      <c r="L242" s="11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123">
        <f>I245</f>
        <v>0</v>
      </c>
      <c r="J244" s="124">
        <f>J245</f>
        <v>0</v>
      </c>
      <c r="K244" s="125">
        <f>K245</f>
        <v>0</v>
      </c>
      <c r="L244" s="125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127">
        <f>I246+I247</f>
        <v>0</v>
      </c>
      <c r="J245" s="127">
        <f>J246+J247</f>
        <v>0</v>
      </c>
      <c r="K245" s="127">
        <f>K246+K247</f>
        <v>0</v>
      </c>
      <c r="L245" s="127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117"/>
      <c r="J246" s="117"/>
      <c r="K246" s="117"/>
      <c r="L246" s="11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132"/>
      <c r="J247" s="122"/>
      <c r="K247" s="132"/>
      <c r="L247" s="132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127">
        <f>I249</f>
        <v>0</v>
      </c>
      <c r="J248" s="129">
        <f>J249</f>
        <v>0</v>
      </c>
      <c r="K248" s="127">
        <f>K249</f>
        <v>0</v>
      </c>
      <c r="L248" s="129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123">
        <f>SUM(I250:I251)</f>
        <v>0</v>
      </c>
      <c r="J249" s="124">
        <f>SUM(J250:J251)</f>
        <v>0</v>
      </c>
      <c r="K249" s="125">
        <f>SUM(K250:K251)</f>
        <v>0</v>
      </c>
      <c r="L249" s="125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117"/>
      <c r="J250" s="117"/>
      <c r="K250" s="117"/>
      <c r="L250" s="11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127">
        <f>I253</f>
        <v>0</v>
      </c>
      <c r="J252" s="128">
        <f t="shared" ref="J252:L253" si="39">J253</f>
        <v>0</v>
      </c>
      <c r="K252" s="129">
        <f t="shared" si="39"/>
        <v>0</v>
      </c>
      <c r="L252" s="129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129">
        <f>I254</f>
        <v>0</v>
      </c>
      <c r="J253" s="128">
        <f t="shared" si="39"/>
        <v>0</v>
      </c>
      <c r="K253" s="129">
        <f t="shared" si="39"/>
        <v>0</v>
      </c>
      <c r="L253" s="129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132"/>
      <c r="J254" s="132"/>
      <c r="K254" s="132"/>
      <c r="L254" s="132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127">
        <f>I256</f>
        <v>0</v>
      </c>
      <c r="J255" s="128">
        <f t="shared" ref="J255:L256" si="40">J256</f>
        <v>0</v>
      </c>
      <c r="K255" s="129">
        <f t="shared" si="40"/>
        <v>0</v>
      </c>
      <c r="L255" s="129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127">
        <f>I257</f>
        <v>0</v>
      </c>
      <c r="J256" s="128">
        <f t="shared" si="40"/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132"/>
      <c r="J257" s="132"/>
      <c r="K257" s="132"/>
      <c r="L257" s="132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127">
        <f>I259</f>
        <v>0</v>
      </c>
      <c r="J258" s="128">
        <f>J259</f>
        <v>0</v>
      </c>
      <c r="K258" s="129">
        <f>K259</f>
        <v>0</v>
      </c>
      <c r="L258" s="129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127">
        <f>I260+I261</f>
        <v>0</v>
      </c>
      <c r="J259" s="127">
        <f>J260+J261</f>
        <v>0</v>
      </c>
      <c r="K259" s="127">
        <f>K260+K261</f>
        <v>0</v>
      </c>
      <c r="L259" s="127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116"/>
      <c r="J260" s="117"/>
      <c r="K260" s="117"/>
      <c r="L260" s="11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127">
        <f>SUM(I263+I272+I276+I280+I284+I287+I290)</f>
        <v>0</v>
      </c>
      <c r="J262" s="128">
        <f>SUM(J263+J272+J276+J280+J284+J287+J290)</f>
        <v>0</v>
      </c>
      <c r="K262" s="129">
        <f>SUM(K263+K272+K276+K280+K284+K287+K290)</f>
        <v>0</v>
      </c>
      <c r="L262" s="129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127">
        <f>I264</f>
        <v>0</v>
      </c>
      <c r="J263" s="127">
        <f>J264</f>
        <v>0</v>
      </c>
      <c r="K263" s="127">
        <f>K264</f>
        <v>0</v>
      </c>
      <c r="L263" s="127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127">
        <f>SUM(I265)</f>
        <v>0</v>
      </c>
      <c r="J264" s="127">
        <f t="shared" ref="J264:L264" si="41">SUM(J265)</f>
        <v>0</v>
      </c>
      <c r="K264" s="127">
        <f t="shared" si="41"/>
        <v>0</v>
      </c>
      <c r="L264" s="127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117"/>
      <c r="J265" s="117"/>
      <c r="K265" s="117"/>
      <c r="L265" s="11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127">
        <f>SUM(I267:I268)</f>
        <v>0</v>
      </c>
      <c r="J266" s="127">
        <f t="shared" ref="J266:K266" si="42">SUM(J267:J268)</f>
        <v>0</v>
      </c>
      <c r="K266" s="127">
        <f t="shared" si="42"/>
        <v>0</v>
      </c>
      <c r="L266" s="127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117"/>
      <c r="J267" s="116"/>
      <c r="K267" s="117"/>
      <c r="L267" s="11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127">
        <f>SUM(I270:I271)</f>
        <v>0</v>
      </c>
      <c r="J269" s="127">
        <f t="shared" ref="J269:K269" si="43">SUM(J270:J271)</f>
        <v>0</v>
      </c>
      <c r="K269" s="127">
        <f t="shared" si="43"/>
        <v>0</v>
      </c>
      <c r="L269" s="127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117"/>
      <c r="J270" s="116"/>
      <c r="K270" s="117"/>
      <c r="L270" s="11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127">
        <f>I273</f>
        <v>0</v>
      </c>
      <c r="J272" s="129">
        <f>J273</f>
        <v>0</v>
      </c>
      <c r="K272" s="127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127">
        <f>I277</f>
        <v>0</v>
      </c>
      <c r="J276" s="128">
        <f>J277</f>
        <v>0</v>
      </c>
      <c r="K276" s="129">
        <f>K277</f>
        <v>0</v>
      </c>
      <c r="L276" s="129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127">
        <f>I278+I279</f>
        <v>0</v>
      </c>
      <c r="J277" s="127">
        <f>J278+J279</f>
        <v>0</v>
      </c>
      <c r="K277" s="127">
        <f>K278+K279</f>
        <v>0</v>
      </c>
      <c r="L277" s="127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127">
        <f>I281</f>
        <v>0</v>
      </c>
      <c r="J280" s="128">
        <f>J281</f>
        <v>0</v>
      </c>
      <c r="K280" s="129">
        <f>K281</f>
        <v>0</v>
      </c>
      <c r="L280" s="129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127">
        <f>SUM(I282:I283)</f>
        <v>0</v>
      </c>
      <c r="J281" s="128">
        <f>SUM(J282:J283)</f>
        <v>0</v>
      </c>
      <c r="K281" s="129">
        <f>SUM(K282:K283)</f>
        <v>0</v>
      </c>
      <c r="L281" s="129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117"/>
      <c r="J282" s="117"/>
      <c r="K282" s="117"/>
      <c r="L282" s="11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127">
        <f>I285</f>
        <v>0</v>
      </c>
      <c r="J284" s="128">
        <f t="shared" ref="J284:L285" si="44">J285</f>
        <v>0</v>
      </c>
      <c r="K284" s="129">
        <f t="shared" si="44"/>
        <v>0</v>
      </c>
      <c r="L284" s="129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127">
        <f>I286</f>
        <v>0</v>
      </c>
      <c r="J285" s="128">
        <f t="shared" si="44"/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117"/>
      <c r="J286" s="117"/>
      <c r="K286" s="117"/>
      <c r="L286" s="11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127">
        <f>I288</f>
        <v>0</v>
      </c>
      <c r="J287" s="157">
        <f t="shared" ref="J287:L288" si="45">J288</f>
        <v>0</v>
      </c>
      <c r="K287" s="129">
        <f t="shared" si="45"/>
        <v>0</v>
      </c>
      <c r="L287" s="129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127">
        <f>I289</f>
        <v>0</v>
      </c>
      <c r="J288" s="157">
        <f t="shared" si="45"/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117"/>
      <c r="J289" s="117"/>
      <c r="K289" s="117"/>
      <c r="L289" s="11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127">
        <f>I291</f>
        <v>0</v>
      </c>
      <c r="J290" s="157">
        <f>J291</f>
        <v>0</v>
      </c>
      <c r="K290" s="129">
        <f>K291</f>
        <v>0</v>
      </c>
      <c r="L290" s="129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127">
        <f>I292+I293</f>
        <v>0</v>
      </c>
      <c r="J291" s="127">
        <f>J292+J293</f>
        <v>0</v>
      </c>
      <c r="K291" s="127">
        <f>K292+K293</f>
        <v>0</v>
      </c>
      <c r="L291" s="127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110">
        <f>SUM(I295+I327)</f>
        <v>0</v>
      </c>
      <c r="J294" s="139">
        <f>SUM(J295+J327)</f>
        <v>0</v>
      </c>
      <c r="K294" s="111">
        <f>SUM(K295+K327)</f>
        <v>0</v>
      </c>
      <c r="L294" s="11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127">
        <f>SUM(I296+I305+I309+I313+I317+I320+I323)</f>
        <v>0</v>
      </c>
      <c r="J295" s="157">
        <f>SUM(J296+J305+J309+J313+J317+J320+J323)</f>
        <v>0</v>
      </c>
      <c r="K295" s="129">
        <f>SUM(K296+K305+K309+K313+K317+K320+K323)</f>
        <v>0</v>
      </c>
      <c r="L295" s="129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127">
        <f>SUM(I297+I299+I302)</f>
        <v>0</v>
      </c>
      <c r="J296" s="127">
        <f>SUM(J297+J299+J302)</f>
        <v>0</v>
      </c>
      <c r="K296" s="127">
        <f t="shared" ref="K296:L296" si="46">SUM(K297+K299+K302)</f>
        <v>0</v>
      </c>
      <c r="L296" s="127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127">
        <f>SUM(I298:I298)</f>
        <v>0</v>
      </c>
      <c r="J297" s="157">
        <f>SUM(J298:J298)</f>
        <v>0</v>
      </c>
      <c r="K297" s="129">
        <f>SUM(K298:K298)</f>
        <v>0</v>
      </c>
      <c r="L297" s="129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110">
        <f>SUM(I300:I301)</f>
        <v>0</v>
      </c>
      <c r="J299" s="110">
        <f>SUM(J300:J301)</f>
        <v>0</v>
      </c>
      <c r="K299" s="110">
        <f t="shared" ref="K299:L299" si="47">SUM(K300:K301)</f>
        <v>0</v>
      </c>
      <c r="L299" s="110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117"/>
      <c r="J300" s="117"/>
      <c r="K300" s="117"/>
      <c r="L300" s="11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110">
        <f>SUM(I303:I304)</f>
        <v>0</v>
      </c>
      <c r="J302" s="110">
        <f>SUM(J303:J304)</f>
        <v>0</v>
      </c>
      <c r="K302" s="110">
        <f t="shared" ref="K302:L302" si="48">SUM(K303:K304)</f>
        <v>0</v>
      </c>
      <c r="L302" s="110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117"/>
      <c r="J303" s="117"/>
      <c r="K303" s="117"/>
      <c r="L303" s="11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127">
        <f>I306</f>
        <v>0</v>
      </c>
      <c r="J305" s="157">
        <f>J306</f>
        <v>0</v>
      </c>
      <c r="K305" s="129">
        <f>K306</f>
        <v>0</v>
      </c>
      <c r="L305" s="129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123">
        <f>SUM(I307:I308)</f>
        <v>0</v>
      </c>
      <c r="J306" s="158">
        <f>SUM(J307:J308)</f>
        <v>0</v>
      </c>
      <c r="K306" s="125">
        <f>SUM(K307:K308)</f>
        <v>0</v>
      </c>
      <c r="L306" s="125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117"/>
      <c r="J307" s="117"/>
      <c r="K307" s="117"/>
      <c r="L307" s="11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127">
        <f>I310</f>
        <v>0</v>
      </c>
      <c r="J309" s="157">
        <f>J310</f>
        <v>0</v>
      </c>
      <c r="K309" s="129">
        <f>K310</f>
        <v>0</v>
      </c>
      <c r="L309" s="129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129">
        <f>I311+I312</f>
        <v>0</v>
      </c>
      <c r="J310" s="129">
        <f>J311+J312</f>
        <v>0</v>
      </c>
      <c r="K310" s="129">
        <f>K311+K312</f>
        <v>0</v>
      </c>
      <c r="L310" s="129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117"/>
      <c r="J312" s="117"/>
      <c r="K312" s="117"/>
      <c r="L312" s="11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127">
        <f>I314</f>
        <v>0</v>
      </c>
      <c r="J313" s="157">
        <f>J314</f>
        <v>0</v>
      </c>
      <c r="K313" s="129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127">
        <f>SUM(I315:I316)</f>
        <v>0</v>
      </c>
      <c r="J314" s="127">
        <f>SUM(J315:J316)</f>
        <v>0</v>
      </c>
      <c r="K314" s="127">
        <f>SUM(K315:K316)</f>
        <v>0</v>
      </c>
      <c r="L314" s="127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116"/>
      <c r="J315" s="117"/>
      <c r="K315" s="117"/>
      <c r="L315" s="11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117"/>
      <c r="J316" s="132"/>
      <c r="K316" s="132"/>
      <c r="L316" s="137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125">
        <f>I318</f>
        <v>0</v>
      </c>
      <c r="J317" s="157">
        <f t="shared" ref="J317:L318" si="49">J318</f>
        <v>0</v>
      </c>
      <c r="K317" s="129">
        <f t="shared" si="49"/>
        <v>0</v>
      </c>
      <c r="L317" s="129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129">
        <f>I319</f>
        <v>0</v>
      </c>
      <c r="J318" s="158">
        <f t="shared" si="49"/>
        <v>0</v>
      </c>
      <c r="K318" s="125">
        <f t="shared" si="49"/>
        <v>0</v>
      </c>
      <c r="L318" s="125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117"/>
      <c r="J319" s="132"/>
      <c r="K319" s="132"/>
      <c r="L319" s="137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129">
        <f>I321</f>
        <v>0</v>
      </c>
      <c r="J320" s="157">
        <f t="shared" ref="J320:L321" si="50">J321</f>
        <v>0</v>
      </c>
      <c r="K320" s="129">
        <f t="shared" si="50"/>
        <v>0</v>
      </c>
      <c r="L320" s="129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127">
        <f>I322</f>
        <v>0</v>
      </c>
      <c r="J321" s="157">
        <f t="shared" si="50"/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132"/>
      <c r="J322" s="132"/>
      <c r="K322" s="132"/>
      <c r="L322" s="137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127">
        <f>I324</f>
        <v>0</v>
      </c>
      <c r="J323" s="157">
        <f>J324</f>
        <v>0</v>
      </c>
      <c r="K323" s="129">
        <f>K324</f>
        <v>0</v>
      </c>
      <c r="L323" s="129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127">
        <f>I325+I326</f>
        <v>0</v>
      </c>
      <c r="J324" s="127">
        <f>J325+J326</f>
        <v>0</v>
      </c>
      <c r="K324" s="127">
        <f>K325+K326</f>
        <v>0</v>
      </c>
      <c r="L324" s="127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132"/>
      <c r="J325" s="132"/>
      <c r="K325" s="132"/>
      <c r="L325" s="137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127">
        <f>SUM(I328+I337+I341+I345+I349+I352+I355)</f>
        <v>0</v>
      </c>
      <c r="J327" s="157">
        <f>SUM(J328+J337+J341+J345+J349+J352+J355)</f>
        <v>0</v>
      </c>
      <c r="K327" s="129">
        <f>SUM(K328+K337+K341+K345+K349+K352+K355)</f>
        <v>0</v>
      </c>
      <c r="L327" s="129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127">
        <f>I329</f>
        <v>0</v>
      </c>
      <c r="J328" s="157">
        <f>J329</f>
        <v>0</v>
      </c>
      <c r="K328" s="129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127">
        <f>SUM(I330:I330)</f>
        <v>0</v>
      </c>
      <c r="J329" s="127">
        <f t="shared" ref="J329:P329" si="51">SUM(J330:J330)</f>
        <v>0</v>
      </c>
      <c r="K329" s="127">
        <f t="shared" si="51"/>
        <v>0</v>
      </c>
      <c r="L329" s="127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127">
        <f>SUM(I332:I333)</f>
        <v>0</v>
      </c>
      <c r="J331" s="127">
        <f t="shared" ref="J331:L331" si="52">SUM(J332:J333)</f>
        <v>0</v>
      </c>
      <c r="K331" s="127">
        <f t="shared" si="52"/>
        <v>0</v>
      </c>
      <c r="L331" s="127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132"/>
      <c r="J332" s="132"/>
      <c r="K332" s="132"/>
      <c r="L332" s="137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127">
        <f>SUM(I335:I336)</f>
        <v>0</v>
      </c>
      <c r="J334" s="127">
        <f t="shared" ref="J334:L334" si="53">SUM(J335:J336)</f>
        <v>0</v>
      </c>
      <c r="K334" s="127">
        <f t="shared" si="53"/>
        <v>0</v>
      </c>
      <c r="L334" s="127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117"/>
      <c r="J335" s="117"/>
      <c r="K335" s="117"/>
      <c r="L335" s="11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121"/>
      <c r="J336" s="312"/>
      <c r="K336" s="121"/>
      <c r="L336" s="121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149">
        <f>I338</f>
        <v>0</v>
      </c>
      <c r="J337" s="159">
        <f>J338</f>
        <v>0</v>
      </c>
      <c r="K337" s="151">
        <f>K338</f>
        <v>0</v>
      </c>
      <c r="L337" s="151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127">
        <f>SUM(I339:I340)</f>
        <v>0</v>
      </c>
      <c r="J338" s="128">
        <f>SUM(J339:J340)</f>
        <v>0</v>
      </c>
      <c r="K338" s="129">
        <f>SUM(K339:K340)</f>
        <v>0</v>
      </c>
      <c r="L338" s="129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117"/>
      <c r="J339" s="117"/>
      <c r="K339" s="117"/>
      <c r="L339" s="11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127">
        <f>I342</f>
        <v>0</v>
      </c>
      <c r="J341" s="128">
        <f>J342</f>
        <v>0</v>
      </c>
      <c r="K341" s="129">
        <f>K342</f>
        <v>0</v>
      </c>
      <c r="L341" s="129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127">
        <f>I343+I344</f>
        <v>0</v>
      </c>
      <c r="J342" s="127">
        <f>J343+J344</f>
        <v>0</v>
      </c>
      <c r="K342" s="127">
        <f>K343+K344</f>
        <v>0</v>
      </c>
      <c r="L342" s="127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117"/>
      <c r="J344" s="117"/>
      <c r="K344" s="117"/>
      <c r="L344" s="11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127">
        <f>I346</f>
        <v>0</v>
      </c>
      <c r="J345" s="128">
        <f>J346</f>
        <v>0</v>
      </c>
      <c r="K345" s="129">
        <f>K346</f>
        <v>0</v>
      </c>
      <c r="L345" s="129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123">
        <f>SUM(I347:I348)</f>
        <v>0</v>
      </c>
      <c r="J346" s="124">
        <f>SUM(J347:J348)</f>
        <v>0</v>
      </c>
      <c r="K346" s="125">
        <f>SUM(K347:K348)</f>
        <v>0</v>
      </c>
      <c r="L346" s="125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117"/>
      <c r="J347" s="117"/>
      <c r="K347" s="117"/>
      <c r="L347" s="11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127">
        <f>I350</f>
        <v>0</v>
      </c>
      <c r="J349" s="128">
        <f t="shared" ref="J349:L350" si="54">J350</f>
        <v>0</v>
      </c>
      <c r="K349" s="129">
        <f t="shared" si="54"/>
        <v>0</v>
      </c>
      <c r="L349" s="129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123">
        <f>I351</f>
        <v>0</v>
      </c>
      <c r="J350" s="124">
        <f t="shared" si="54"/>
        <v>0</v>
      </c>
      <c r="K350" s="125">
        <f t="shared" si="54"/>
        <v>0</v>
      </c>
      <c r="L350" s="125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132"/>
      <c r="J351" s="132"/>
      <c r="K351" s="132"/>
      <c r="L351" s="137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127">
        <f>I353</f>
        <v>0</v>
      </c>
      <c r="J352" s="128">
        <f t="shared" ref="I352:L353" si="55">J353</f>
        <v>0</v>
      </c>
      <c r="K352" s="129">
        <f t="shared" si="55"/>
        <v>0</v>
      </c>
      <c r="L352" s="129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127">
        <f t="shared" si="55"/>
        <v>0</v>
      </c>
      <c r="J353" s="128">
        <f t="shared" si="55"/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132"/>
      <c r="J354" s="132"/>
      <c r="K354" s="132"/>
      <c r="L354" s="137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127">
        <f>I356</f>
        <v>0</v>
      </c>
      <c r="J355" s="128">
        <f t="shared" ref="J355:L355" si="56">J356</f>
        <v>0</v>
      </c>
      <c r="K355" s="129">
        <f t="shared" si="56"/>
        <v>0</v>
      </c>
      <c r="L355" s="129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127">
        <f>SUM(I357:I358)</f>
        <v>0</v>
      </c>
      <c r="J356" s="127">
        <f t="shared" ref="J356:L356" si="57">SUM(J357:J358)</f>
        <v>0</v>
      </c>
      <c r="K356" s="127">
        <f t="shared" si="57"/>
        <v>0</v>
      </c>
      <c r="L356" s="127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132"/>
      <c r="J357" s="132"/>
      <c r="K357" s="132"/>
      <c r="L357" s="137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117"/>
      <c r="J358" s="117"/>
      <c r="K358" s="117"/>
      <c r="L358" s="11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140">
        <f>SUM(I30+I176)</f>
        <v>207950</v>
      </c>
      <c r="J359" s="140">
        <f>SUM(J30+J176)</f>
        <v>144070</v>
      </c>
      <c r="K359" s="372">
        <f>SUM(K30+K176)</f>
        <v>112550.58000000002</v>
      </c>
      <c r="L359" s="372">
        <f>SUM(L30+L176)</f>
        <v>112550.58000000002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82"/>
      <c r="E361" s="82"/>
      <c r="F361" s="242"/>
      <c r="G361" s="363" t="s">
        <v>742</v>
      </c>
      <c r="H361" s="359"/>
      <c r="I361" s="362"/>
      <c r="J361" s="361" t="s">
        <v>743</v>
      </c>
      <c r="K361" s="362" t="s">
        <v>744</v>
      </c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419" t="s">
        <v>133</v>
      </c>
      <c r="L362" s="419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B364" s="3"/>
      <c r="C364" s="3"/>
      <c r="D364" s="82"/>
      <c r="E364" s="82"/>
      <c r="F364" s="242"/>
      <c r="G364" s="82" t="s">
        <v>741</v>
      </c>
      <c r="H364" s="3"/>
      <c r="I364" s="161"/>
      <c r="J364" s="3" t="s">
        <v>745</v>
      </c>
      <c r="K364" s="243" t="s">
        <v>746</v>
      </c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26" t="s">
        <v>737</v>
      </c>
      <c r="E365" s="427"/>
      <c r="F365" s="427"/>
      <c r="G365" s="427"/>
      <c r="H365" s="353"/>
      <c r="I365" s="186" t="s">
        <v>132</v>
      </c>
      <c r="J365" s="297"/>
      <c r="K365" s="419" t="s">
        <v>133</v>
      </c>
      <c r="L365" s="419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2922C695-C203-4C34-A9E2-0F2BE47E25D7}" showPageBreaks="1" zeroValues="0" fitToPage="1" hiddenColumns="1">
      <selection activeCell="G15" sqref="G15:K15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B8B1B4A4-D3F3-422E-9C30-0881E9183BB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2">
    <mergeCell ref="D365:G365"/>
    <mergeCell ref="K365:L365"/>
    <mergeCell ref="L27:L28"/>
    <mergeCell ref="A29:F29"/>
    <mergeCell ref="K27:K28"/>
    <mergeCell ref="K362:L362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2922C695-C203-4C34-A9E2-0F2BE47E25D7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B8B1B4A4-D3F3-422E-9C30-0881E9183BB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2019-07-02T10:05:58Z</cp:lastPrinted>
  <dcterms:created xsi:type="dcterms:W3CDTF">2004-04-07T10:43:01Z</dcterms:created>
  <dcterms:modified xsi:type="dcterms:W3CDTF">2019-07-02T10:06:00Z</dcterms:modified>
</cp:coreProperties>
</file>