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8 m finansi atask\2018 m III ketv\"/>
    </mc:Choice>
  </mc:AlternateContent>
  <bookViews>
    <workbookView xWindow="0" yWindow="0" windowWidth="19200" windowHeight="115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A26AE6EB_006B_4C0F_B55E_5D009E7D2E06_.wvu.Cols" localSheetId="0" hidden="1">'f2'!$M:$P</definedName>
    <definedName name="Z_A26AE6EB_006B_4C0F_B55E_5D009E7D2E06_.wvu.Cols" localSheetId="1" hidden="1">'f2 (2)'!$M:$P</definedName>
    <definedName name="Z_A26AE6EB_006B_4C0F_B55E_5D009E7D2E06_.wvu.Cols" localSheetId="2" hidden="1">'f2 (3)'!$M:$P</definedName>
    <definedName name="Z_A26AE6EB_006B_4C0F_B55E_5D009E7D2E06_.wvu.Cols" localSheetId="3" hidden="1">'F2 projektas'!$M:$P</definedName>
    <definedName name="Z_A26AE6EB_006B_4C0F_B55E_5D009E7D2E06_.wvu.PrintTitles" localSheetId="0" hidden="1">'f2'!$19:$25</definedName>
    <definedName name="Z_A26AE6EB_006B_4C0F_B55E_5D009E7D2E06_.wvu.PrintTitles" localSheetId="1" hidden="1">'f2 (2)'!$19:$25</definedName>
    <definedName name="Z_A26AE6EB_006B_4C0F_B55E_5D009E7D2E06_.wvu.PrintTitles" localSheetId="2" hidden="1">'f2 (3)'!$19:$25</definedName>
    <definedName name="Z_A26AE6EB_006B_4C0F_B55E_5D009E7D2E06_.wvu.PrintTitles" localSheetId="3" hidden="1">'F2 projektas'!$19:$29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52511"/>
  <customWorkbookViews>
    <customWorkbookView name="Jane - Individuali peržiūra" guid="{A26AE6EB-006B-4C0F-B55E-5D009E7D2E06}" mergeInterval="0" personalView="1" maximized="1" xWindow="-8" yWindow="-8" windowWidth="1296" windowHeight="1000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4" i="4" l="1"/>
  <c r="K154" i="4"/>
  <c r="L154" i="4"/>
  <c r="I154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4" i="4"/>
  <c r="I143" i="4" s="1"/>
  <c r="I107" i="4"/>
  <c r="I106" i="4" s="1"/>
  <c r="I81" i="4"/>
  <c r="I80" i="4" s="1"/>
  <c r="I79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1" i="4"/>
  <c r="J80" i="4" s="1"/>
  <c r="J79" i="4" s="1"/>
  <c r="K81" i="4"/>
  <c r="K80" i="4" s="1"/>
  <c r="K79" i="4" s="1"/>
  <c r="L81" i="4"/>
  <c r="L80" i="4" s="1"/>
  <c r="L79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7" i="4"/>
  <c r="J106" i="4" s="1"/>
  <c r="K107" i="4"/>
  <c r="K106" i="4" s="1"/>
  <c r="L107" i="4"/>
  <c r="L106" i="4" s="1"/>
  <c r="M213" i="4"/>
  <c r="N213" i="4"/>
  <c r="O213" i="4"/>
  <c r="P213" i="4"/>
  <c r="J144" i="4"/>
  <c r="J143" i="4" s="1"/>
  <c r="K144" i="4"/>
  <c r="K143" i="4" s="1"/>
  <c r="L144" i="4"/>
  <c r="L143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4" i="4"/>
  <c r="I183" i="4" s="1"/>
  <c r="I181" i="4"/>
  <c r="I180" i="4" s="1"/>
  <c r="I159" i="4"/>
  <c r="I158" i="4" s="1"/>
  <c r="I148" i="4"/>
  <c r="I140" i="4"/>
  <c r="I130" i="4"/>
  <c r="I129" i="4" s="1"/>
  <c r="I128" i="4" s="1"/>
  <c r="I126" i="4"/>
  <c r="I103" i="4"/>
  <c r="I102" i="4" s="1"/>
  <c r="I101" i="4" s="1"/>
  <c r="I98" i="4"/>
  <c r="I97" i="4" s="1"/>
  <c r="I96" i="4" s="1"/>
  <c r="I93" i="4"/>
  <c r="I92" i="4" s="1"/>
  <c r="I91" i="4" s="1"/>
  <c r="I75" i="4"/>
  <c r="I74" i="4" s="1"/>
  <c r="I70" i="4"/>
  <c r="I69" i="4" s="1"/>
  <c r="I45" i="4"/>
  <c r="I44" i="4" s="1"/>
  <c r="I43" i="4" s="1"/>
  <c r="I42" i="4" s="1"/>
  <c r="I40" i="4"/>
  <c r="I39" i="4" s="1"/>
  <c r="I38" i="4" s="1"/>
  <c r="I296" i="4" l="1"/>
  <c r="I263" i="4"/>
  <c r="I90" i="4"/>
  <c r="L45" i="4"/>
  <c r="K45" i="4"/>
  <c r="L173" i="4"/>
  <c r="K173" i="4"/>
  <c r="J173" i="4"/>
  <c r="I173" i="4"/>
  <c r="L86" i="4"/>
  <c r="K86" i="4"/>
  <c r="J86" i="4"/>
  <c r="I86" i="4"/>
  <c r="I85" i="4" s="1"/>
  <c r="I84" i="4" s="1"/>
  <c r="I83" i="4" s="1"/>
  <c r="J45" i="4"/>
  <c r="J356" i="4" l="1"/>
  <c r="L356" i="4"/>
  <c r="K356" i="4"/>
  <c r="L354" i="4"/>
  <c r="K354" i="4"/>
  <c r="K353" i="4" s="1"/>
  <c r="J354" i="4"/>
  <c r="J353" i="4" s="1"/>
  <c r="I354" i="4"/>
  <c r="I353" i="4" s="1"/>
  <c r="I328" i="4" s="1"/>
  <c r="I295" i="4" s="1"/>
  <c r="L353" i="4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L209" i="4" s="1"/>
  <c r="K210" i="4"/>
  <c r="K209" i="4" s="1"/>
  <c r="J210" i="4"/>
  <c r="J209" i="4" s="1"/>
  <c r="I210" i="4"/>
  <c r="I209" i="4" s="1"/>
  <c r="I208" i="4" s="1"/>
  <c r="L203" i="4"/>
  <c r="L202" i="4" s="1"/>
  <c r="L201" i="4" s="1"/>
  <c r="K203" i="4"/>
  <c r="K202" i="4" s="1"/>
  <c r="K201" i="4" s="1"/>
  <c r="J203" i="4"/>
  <c r="J202" i="4" s="1"/>
  <c r="J201" i="4" s="1"/>
  <c r="I202" i="4"/>
  <c r="I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9" i="4"/>
  <c r="L188" i="4" s="1"/>
  <c r="K189" i="4"/>
  <c r="K188" i="4" s="1"/>
  <c r="J189" i="4"/>
  <c r="J188" i="4" s="1"/>
  <c r="I189" i="4"/>
  <c r="I188" i="4" s="1"/>
  <c r="I179" i="4" s="1"/>
  <c r="L184" i="4"/>
  <c r="L183" i="4" s="1"/>
  <c r="K184" i="4"/>
  <c r="K183" i="4" s="1"/>
  <c r="J184" i="4"/>
  <c r="J183" i="4" s="1"/>
  <c r="L181" i="4"/>
  <c r="L180" i="4" s="1"/>
  <c r="K181" i="4"/>
  <c r="K180" i="4" s="1"/>
  <c r="J181" i="4"/>
  <c r="J180" i="4" s="1"/>
  <c r="L172" i="4"/>
  <c r="K172" i="4"/>
  <c r="J172" i="4"/>
  <c r="I172" i="4"/>
  <c r="L168" i="4"/>
  <c r="L167" i="4" s="1"/>
  <c r="L166" i="4" s="1"/>
  <c r="K168" i="4"/>
  <c r="K167" i="4" s="1"/>
  <c r="K166" i="4" s="1"/>
  <c r="J168" i="4"/>
  <c r="J167" i="4" s="1"/>
  <c r="J166" i="4" s="1"/>
  <c r="I168" i="4"/>
  <c r="I167" i="4" s="1"/>
  <c r="I166" i="4" s="1"/>
  <c r="L164" i="4"/>
  <c r="L163" i="4" s="1"/>
  <c r="L162" i="4" s="1"/>
  <c r="K164" i="4"/>
  <c r="K163" i="4" s="1"/>
  <c r="K162" i="4" s="1"/>
  <c r="J164" i="4"/>
  <c r="J163" i="4" s="1"/>
  <c r="J162" i="4" s="1"/>
  <c r="I164" i="4"/>
  <c r="I163" i="4" s="1"/>
  <c r="I162" i="4" s="1"/>
  <c r="I161" i="4" s="1"/>
  <c r="L159" i="4"/>
  <c r="L158" i="4" s="1"/>
  <c r="K159" i="4"/>
  <c r="K158" i="4" s="1"/>
  <c r="J159" i="4"/>
  <c r="J158" i="4" s="1"/>
  <c r="L153" i="4"/>
  <c r="K153" i="4"/>
  <c r="J153" i="4"/>
  <c r="I153" i="4"/>
  <c r="I152" i="4" s="1"/>
  <c r="I151" i="4" s="1"/>
  <c r="L148" i="4"/>
  <c r="L147" i="4" s="1"/>
  <c r="L146" i="4" s="1"/>
  <c r="K148" i="4"/>
  <c r="K147" i="4" s="1"/>
  <c r="K146" i="4" s="1"/>
  <c r="J148" i="4"/>
  <c r="J147" i="4" s="1"/>
  <c r="J146" i="4" s="1"/>
  <c r="I147" i="4"/>
  <c r="I146" i="4" s="1"/>
  <c r="L140" i="4"/>
  <c r="L139" i="4" s="1"/>
  <c r="L138" i="4" s="1"/>
  <c r="K140" i="4"/>
  <c r="K139" i="4" s="1"/>
  <c r="K138" i="4" s="1"/>
  <c r="J140" i="4"/>
  <c r="J139" i="4" s="1"/>
  <c r="J138" i="4" s="1"/>
  <c r="I139" i="4"/>
  <c r="I138" i="4" s="1"/>
  <c r="L135" i="4"/>
  <c r="L134" i="4" s="1"/>
  <c r="L133" i="4" s="1"/>
  <c r="K135" i="4"/>
  <c r="K134" i="4" s="1"/>
  <c r="K133" i="4" s="1"/>
  <c r="J135" i="4"/>
  <c r="J134" i="4" s="1"/>
  <c r="J133" i="4" s="1"/>
  <c r="I135" i="4"/>
  <c r="I134" i="4" s="1"/>
  <c r="I133" i="4" s="1"/>
  <c r="L130" i="4"/>
  <c r="L129" i="4" s="1"/>
  <c r="L128" i="4" s="1"/>
  <c r="K130" i="4"/>
  <c r="K129" i="4" s="1"/>
  <c r="K128" i="4" s="1"/>
  <c r="J130" i="4"/>
  <c r="J129" i="4" s="1"/>
  <c r="J128" i="4" s="1"/>
  <c r="L126" i="4"/>
  <c r="L125" i="4" s="1"/>
  <c r="L124" i="4" s="1"/>
  <c r="K126" i="4"/>
  <c r="K125" i="4" s="1"/>
  <c r="K124" i="4" s="1"/>
  <c r="J126" i="4"/>
  <c r="J125" i="4" s="1"/>
  <c r="J124" i="4" s="1"/>
  <c r="I125" i="4"/>
  <c r="I124" i="4" s="1"/>
  <c r="L122" i="4"/>
  <c r="L121" i="4" s="1"/>
  <c r="L120" i="4" s="1"/>
  <c r="K122" i="4"/>
  <c r="K121" i="4" s="1"/>
  <c r="K120" i="4" s="1"/>
  <c r="J122" i="4"/>
  <c r="J121" i="4" s="1"/>
  <c r="J120" i="4" s="1"/>
  <c r="I122" i="4"/>
  <c r="I121" i="4" s="1"/>
  <c r="I120" i="4" s="1"/>
  <c r="L118" i="4"/>
  <c r="L117" i="4" s="1"/>
  <c r="L116" i="4" s="1"/>
  <c r="K118" i="4"/>
  <c r="K117" i="4" s="1"/>
  <c r="K116" i="4" s="1"/>
  <c r="J118" i="4"/>
  <c r="J117" i="4" s="1"/>
  <c r="J116" i="4" s="1"/>
  <c r="I118" i="4"/>
  <c r="I117" i="4" s="1"/>
  <c r="I116" i="4" s="1"/>
  <c r="L113" i="4"/>
  <c r="L112" i="4" s="1"/>
  <c r="L111" i="4" s="1"/>
  <c r="K113" i="4"/>
  <c r="K112" i="4" s="1"/>
  <c r="K111" i="4" s="1"/>
  <c r="J113" i="4"/>
  <c r="J112" i="4" s="1"/>
  <c r="J111" i="4" s="1"/>
  <c r="I113" i="4"/>
  <c r="I112" i="4" s="1"/>
  <c r="I111" i="4" s="1"/>
  <c r="I110" i="4" s="1"/>
  <c r="L103" i="4"/>
  <c r="L102" i="4" s="1"/>
  <c r="L101" i="4" s="1"/>
  <c r="K103" i="4"/>
  <c r="K102" i="4" s="1"/>
  <c r="K101" i="4" s="1"/>
  <c r="J103" i="4"/>
  <c r="J102" i="4" s="1"/>
  <c r="J101" i="4" s="1"/>
  <c r="L98" i="4"/>
  <c r="L97" i="4" s="1"/>
  <c r="L96" i="4" s="1"/>
  <c r="K98" i="4"/>
  <c r="K97" i="4" s="1"/>
  <c r="K96" i="4" s="1"/>
  <c r="J98" i="4"/>
  <c r="J97" i="4" s="1"/>
  <c r="J96" i="4" s="1"/>
  <c r="L93" i="4"/>
  <c r="L92" i="4" s="1"/>
  <c r="L91" i="4" s="1"/>
  <c r="K93" i="4"/>
  <c r="K92" i="4" s="1"/>
  <c r="K91" i="4" s="1"/>
  <c r="J93" i="4"/>
  <c r="J92" i="4" s="1"/>
  <c r="J91" i="4" s="1"/>
  <c r="L85" i="4"/>
  <c r="L84" i="4" s="1"/>
  <c r="L83" i="4" s="1"/>
  <c r="K85" i="4"/>
  <c r="K84" i="4" s="1"/>
  <c r="K83" i="4" s="1"/>
  <c r="J85" i="4"/>
  <c r="J84" i="4" s="1"/>
  <c r="J83" i="4" s="1"/>
  <c r="L75" i="4"/>
  <c r="L74" i="4" s="1"/>
  <c r="K75" i="4"/>
  <c r="K74" i="4" s="1"/>
  <c r="J75" i="4"/>
  <c r="J74" i="4" s="1"/>
  <c r="L70" i="4"/>
  <c r="L69" i="4" s="1"/>
  <c r="K70" i="4"/>
  <c r="K69" i="4" s="1"/>
  <c r="J70" i="4"/>
  <c r="J69" i="4" s="1"/>
  <c r="L65" i="4"/>
  <c r="L64" i="4" s="1"/>
  <c r="K65" i="4"/>
  <c r="K64" i="4" s="1"/>
  <c r="J65" i="4"/>
  <c r="J64" i="4" s="1"/>
  <c r="I65" i="4"/>
  <c r="I64" i="4" s="1"/>
  <c r="I63" i="4" s="1"/>
  <c r="I62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1" i="4" l="1"/>
  <c r="I230" i="4" s="1"/>
  <c r="K31" i="4"/>
  <c r="I132" i="4"/>
  <c r="I30" i="4" s="1"/>
  <c r="L31" i="4"/>
  <c r="J31" i="4"/>
  <c r="K328" i="4"/>
  <c r="L328" i="4"/>
  <c r="J208" i="4"/>
  <c r="K208" i="4"/>
  <c r="J161" i="4"/>
  <c r="J296" i="4"/>
  <c r="L208" i="4"/>
  <c r="L231" i="4"/>
  <c r="K296" i="4"/>
  <c r="J179" i="4"/>
  <c r="L296" i="4"/>
  <c r="J328" i="4"/>
  <c r="J231" i="4"/>
  <c r="K231" i="4"/>
  <c r="J263" i="4"/>
  <c r="L161" i="4"/>
  <c r="J152" i="4"/>
  <c r="J151" i="4" s="1"/>
  <c r="K179" i="4"/>
  <c r="L179" i="4"/>
  <c r="K90" i="4"/>
  <c r="J110" i="4"/>
  <c r="K110" i="4"/>
  <c r="J132" i="4"/>
  <c r="L152" i="4"/>
  <c r="L151" i="4" s="1"/>
  <c r="K161" i="4"/>
  <c r="K152" i="4"/>
  <c r="K151" i="4" s="1"/>
  <c r="J90" i="4"/>
  <c r="J63" i="4"/>
  <c r="J62" i="4" s="1"/>
  <c r="K132" i="4"/>
  <c r="L90" i="4"/>
  <c r="L110" i="4"/>
  <c r="K63" i="4"/>
  <c r="K62" i="4" s="1"/>
  <c r="L132" i="4"/>
  <c r="L63" i="4"/>
  <c r="L62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176" i="1"/>
  <c r="K109" i="1"/>
  <c r="K227" i="1"/>
  <c r="K205" i="1"/>
  <c r="K93" i="1"/>
  <c r="I287" i="2" l="1"/>
  <c r="I176" i="2"/>
  <c r="L93" i="2"/>
  <c r="L31" i="2"/>
  <c r="L312" i="3"/>
  <c r="J312" i="3"/>
  <c r="K287" i="2"/>
  <c r="J30" i="4"/>
  <c r="I287" i="1"/>
  <c r="K65" i="3"/>
  <c r="J65" i="1"/>
  <c r="J64" i="1" s="1"/>
  <c r="K287" i="1"/>
  <c r="I132" i="2"/>
  <c r="L132" i="2"/>
  <c r="J178" i="4"/>
  <c r="L295" i="4"/>
  <c r="K295" i="4"/>
  <c r="J230" i="4"/>
  <c r="L178" i="4"/>
  <c r="K178" i="4"/>
  <c r="J295" i="4"/>
  <c r="I178" i="4"/>
  <c r="I177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K6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I226" i="2" s="1"/>
  <c r="J346" i="3"/>
  <c r="J311" i="3" s="1"/>
  <c r="L184" i="3"/>
  <c r="K113" i="3"/>
  <c r="I31" i="3"/>
  <c r="J31" i="2"/>
  <c r="I275" i="3"/>
  <c r="K93" i="3"/>
  <c r="I93" i="3"/>
  <c r="K316" i="2"/>
  <c r="K286" i="2" s="1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K175" i="2"/>
  <c r="K174" i="2" s="1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77" i="4"/>
  <c r="J360" i="4" s="1"/>
  <c r="I360" i="4"/>
  <c r="J174" i="2"/>
  <c r="L226" i="1"/>
  <c r="L174" i="1" s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J344" i="2" l="1"/>
  <c r="I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1" i="4"/>
  <c r="K263" i="4" s="1"/>
  <c r="K230" i="4" s="1"/>
  <c r="K177" i="4" s="1"/>
  <c r="K360" i="4" s="1"/>
  <c r="L281" i="4"/>
  <c r="L263" i="4" s="1"/>
  <c r="L230" i="4" s="1"/>
  <c r="L177" i="4" s="1"/>
  <c r="L360" i="4" s="1"/>
</calcChain>
</file>

<file path=xl/sharedStrings.xml><?xml version="1.0" encoding="utf-8"?>
<sst xmlns="http://schemas.openxmlformats.org/spreadsheetml/2006/main" count="2009" uniqueCount="748">
  <si>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</si>
  <si>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</si>
  <si>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</si>
  <si>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</si>
  <si>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</si>
  <si>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</si>
  <si>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</si>
  <si>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</si>
  <si>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</si>
  <si>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</si>
  <si>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</si>
  <si>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</si>
  <si>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</si>
  <si>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</si>
  <si>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</si>
  <si>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</si>
  <si>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</si>
  <si>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</si>
  <si>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</si>
  <si>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</si>
  <si>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</si>
  <si>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</si>
  <si>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</si>
  <si>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</si>
  <si>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</si>
  <si>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</si>
  <si>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</si>
  <si>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</si>
  <si>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</si>
  <si>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</si>
  <si>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</si>
  <si>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</si>
  <si>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</si>
  <si>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</si>
  <si>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</si>
  <si>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</si>
  <si>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</si>
  <si>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</si>
  <si>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</si>
  <si>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</si>
  <si>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</si>
  <si>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</si>
  <si>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</si>
  <si>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</si>
  <si>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</si>
  <si>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</si>
  <si>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</si>
  <si>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</si>
  <si>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</si>
  <si>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</si>
  <si>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</si>
  <si>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</si>
  <si>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</si>
  <si>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</si>
  <si>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</si>
  <si>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</si>
  <si>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</si>
  <si>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</si>
  <si>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</si>
  <si>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</si>
  <si>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</si>
  <si>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</si>
  <si>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</si>
  <si>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</si>
  <si>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</si>
  <si>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</si>
  <si>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</si>
  <si>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</si>
  <si>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</si>
  <si>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</si>
  <si>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</si>
  <si>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</si>
  <si>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</si>
  <si>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</si>
  <si>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</si>
  <si>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</si>
  <si>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</si>
  <si>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</si>
  <si>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</si>
  <si>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</si>
  <si>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</si>
  <si>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</si>
  <si>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</si>
  <si>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</si>
  <si>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</si>
  <si>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</si>
  <si>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</si>
  <si>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</si>
  <si>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</si>
  <si>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</si>
  <si>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</si>
  <si>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</si>
  <si>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</si>
  <si>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</si>
  <si>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</si>
  <si>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</si>
  <si>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</si>
  <si>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</si>
  <si>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</si>
  <si>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</si>
  <si>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</si>
  <si>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</si>
  <si>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</si>
  <si>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</si>
  <si>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</si>
  <si>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</si>
  <si>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</si>
  <si>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</si>
  <si>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</si>
  <si>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</si>
  <si>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</si>
  <si>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</si>
  <si>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</si>
  <si>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</si>
  <si>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</si>
  <si>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</si>
  <si>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</si>
  <si>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</si>
  <si>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</si>
  <si>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</si>
  <si>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</si>
  <si>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</si>
  <si>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</si>
  <si>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</si>
  <si>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</si>
  <si>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</si>
  <si>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</si>
  <si>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</si>
  <si>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</si>
  <si>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</si>
  <si>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</si>
  <si>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</si>
  <si>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</si>
  <si>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</si>
  <si>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</si>
  <si>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</si>
  <si>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</si>
  <si>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</si>
  <si>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</si>
  <si>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</si>
  <si>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</si>
  <si>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</si>
  <si>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</si>
  <si>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</si>
  <si>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</si>
  <si>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</si>
  <si>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</si>
  <si>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</si>
  <si>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</si>
  <si>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</si>
  <si>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</si>
  <si>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</si>
  <si>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</si>
  <si>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</si>
  <si>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</si>
  <si>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</si>
  <si>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</si>
  <si>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</si>
  <si>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</si>
  <si>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</si>
  <si>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</si>
  <si>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</si>
  <si>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</si>
  <si>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</si>
  <si>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</si>
  <si>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</si>
  <si>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</si>
  <si>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</si>
  <si>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</si>
  <si>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</si>
  <si>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</si>
  <si>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</si>
  <si>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</si>
  <si>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</si>
  <si>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</si>
  <si>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</si>
  <si>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</si>
  <si>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</si>
  <si>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</si>
  <si>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</si>
  <si>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</si>
  <si>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</si>
  <si>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</si>
  <si>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</si>
  <si>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</si>
  <si>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</si>
  <si>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</si>
  <si>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</si>
  <si>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</si>
  <si>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</si>
  <si>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</si>
  <si>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</si>
  <si>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</si>
  <si>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</si>
  <si>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</si>
  <si>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</si>
  <si>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</si>
  <si>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</si>
  <si>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</si>
  <si>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</si>
  <si>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</si>
  <si>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</si>
  <si>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</si>
  <si>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</si>
  <si>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</si>
  <si>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</si>
  <si>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</si>
  <si>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</si>
  <si>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</si>
  <si>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</si>
  <si>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</si>
  <si>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</si>
  <si>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</si>
  <si>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</si>
  <si>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</si>
  <si>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</si>
  <si>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</si>
  <si>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</si>
  <si>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</si>
  <si>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</si>
  <si>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</si>
  <si>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</si>
  <si>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</si>
  <si>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</si>
  <si>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</si>
  <si>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</si>
  <si>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</si>
  <si>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</si>
  <si>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</si>
  <si>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</si>
  <si>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</si>
  <si>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</si>
  <si>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</si>
  <si>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</si>
  <si>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</si>
  <si>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</si>
  <si>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</si>
  <si>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</si>
  <si>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</si>
  <si>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</si>
  <si>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</si>
  <si>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</si>
  <si>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</si>
  <si>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</si>
  <si>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</si>
  <si>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</si>
  <si>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</si>
  <si>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</si>
  <si>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</si>
  <si>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</si>
  <si>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</si>
  <si>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</si>
  <si>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</si>
  <si>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</si>
  <si>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</si>
  <si>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</si>
  <si>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</si>
  <si>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</si>
  <si>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</si>
  <si>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</si>
  <si>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</si>
  <si>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</si>
  <si>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</si>
  <si>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</si>
  <si>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</si>
  <si>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</si>
  <si>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</si>
  <si>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</si>
  <si>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</si>
  <si>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</si>
  <si>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</si>
  <si>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</si>
  <si>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</si>
  <si>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</si>
  <si>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</si>
  <si>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</si>
  <si>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</si>
  <si>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</si>
  <si>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</si>
  <si>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</si>
  <si>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</si>
  <si>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</si>
  <si>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</si>
  <si>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</si>
  <si>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</si>
  <si>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</si>
  <si>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</si>
  <si>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</si>
  <si>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</si>
  <si>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</si>
  <si>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</si>
  <si>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</si>
  <si>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</si>
  <si>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</si>
  <si>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</si>
  <si>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</si>
  <si>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</si>
  <si>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</si>
  <si>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</si>
  <si>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</si>
  <si>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</si>
  <si>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</si>
  <si>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</si>
  <si>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</si>
  <si>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</si>
  <si>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</si>
  <si>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</si>
  <si>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</si>
  <si>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</si>
  <si>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</si>
  <si>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</si>
  <si>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</si>
  <si>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</si>
  <si>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</si>
  <si>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</si>
  <si>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</si>
  <si>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</si>
  <si>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</si>
  <si>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</si>
  <si>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</si>
  <si>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</si>
  <si>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</si>
  <si>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</si>
  <si>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</si>
  <si>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</si>
  <si>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</si>
  <si>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</si>
  <si>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</si>
  <si>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</si>
  <si>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</si>
  <si>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</si>
  <si>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</si>
  <si>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</si>
  <si>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</si>
  <si>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</si>
  <si>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</si>
  <si>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</si>
  <si>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</si>
  <si>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</si>
  <si>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</si>
  <si>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</si>
  <si>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</si>
  <si>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</si>
  <si>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</si>
  <si>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</si>
  <si>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</si>
  <si>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</si>
  <si>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</si>
  <si>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</si>
  <si>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</si>
  <si>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</si>
  <si>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</si>
  <si>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</si>
  <si>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</si>
  <si>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</si>
  <si>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</si>
  <si>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</si>
  <si>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</si>
  <si>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</si>
  <si>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</si>
  <si>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</si>
  <si>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</si>
  <si>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</si>
  <si>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</si>
  <si>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</si>
  <si>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</si>
  <si>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</si>
  <si>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</si>
  <si>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</si>
  <si>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</si>
  <si>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</si>
  <si>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</si>
  <si>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</si>
  <si>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</si>
  <si>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</si>
  <si>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</si>
  <si>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</si>
  <si>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</si>
  <si>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</si>
  <si>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</si>
  <si>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</si>
  <si>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</si>
  <si>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</si>
  <si>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</si>
  <si>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</si>
  <si>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</si>
  <si>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</si>
  <si>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</si>
  <si>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</si>
  <si>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</si>
  <si>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</si>
  <si>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</si>
  <si>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</si>
  <si>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</si>
  <si>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</si>
  <si>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</si>
  <si>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</si>
  <si>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</si>
  <si>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</si>
  <si>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</si>
  <si>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</si>
  <si>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</si>
  <si>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</si>
  <si>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</si>
  <si>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</si>
  <si>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</si>
  <si>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</si>
  <si>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</si>
  <si>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</si>
  <si>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</si>
  <si>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</si>
  <si>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</si>
  <si>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</si>
  <si>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</si>
  <si>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</si>
  <si>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</si>
  <si>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</si>
  <si>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</si>
  <si>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</si>
  <si>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</si>
  <si>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</si>
  <si>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</si>
  <si>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</si>
  <si>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</si>
  <si>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</si>
  <si>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</si>
  <si>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</si>
  <si>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</si>
  <si>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</si>
  <si>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</si>
  <si>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</si>
  <si>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</si>
  <si>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</si>
  <si>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</si>
  <si>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</si>
  <si>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</si>
  <si>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</si>
  <si>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</si>
  <si>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</si>
  <si>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</si>
  <si>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</si>
  <si>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</si>
  <si>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</si>
  <si>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</si>
  <si>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</si>
  <si>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</si>
  <si>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</si>
  <si>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</si>
  <si>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</si>
  <si>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</si>
  <si>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</si>
  <si>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</si>
  <si>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</si>
  <si>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</si>
  <si>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</si>
  <si>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</si>
  <si>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</si>
  <si>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</si>
  <si>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</si>
  <si>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</si>
  <si>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</si>
  <si>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</si>
  <si>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</si>
  <si>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</si>
  <si>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</si>
  <si>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</si>
  <si>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</si>
  <si>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</si>
  <si>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</si>
  <si>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</si>
  <si>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</si>
  <si>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</si>
  <si>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</si>
  <si>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</si>
  <si>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</si>
  <si>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</si>
  <si>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</si>
  <si>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</si>
  <si>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</si>
  <si>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</si>
  <si>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</si>
  <si>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</si>
  <si>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</si>
  <si>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</si>
  <si>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</si>
  <si>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</si>
  <si>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</si>
  <si>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</si>
  <si>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</si>
  <si>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</si>
  <si>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</si>
  <si>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</si>
  <si>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</si>
  <si>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</si>
  <si>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</si>
  <si>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</si>
  <si>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</si>
  <si>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</si>
  <si>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</si>
  <si>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</si>
  <si>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</si>
  <si>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</si>
  <si>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</si>
  <si>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</si>
  <si>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</si>
  <si>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</si>
  <si>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</si>
  <si>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</si>
  <si>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</si>
  <si>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</si>
  <si>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</si>
  <si>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</si>
  <si>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</si>
  <si>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</si>
  <si>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</si>
  <si>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</si>
  <si>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</si>
  <si>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</si>
  <si>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</si>
  <si>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</si>
  <si>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</si>
  <si>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</si>
  <si>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</si>
  <si>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</si>
  <si>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</si>
  <si>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</si>
  <si>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</si>
  <si>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</si>
  <si>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</si>
  <si>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</si>
  <si>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</si>
  <si>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</si>
  <si>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</si>
  <si>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</si>
  <si>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</si>
  <si>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</si>
  <si>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</si>
  <si>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</si>
  <si>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</si>
  <si>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</si>
  <si>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</si>
  <si>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</si>
  <si>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</si>
  <si>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</si>
  <si>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</si>
  <si>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</si>
  <si>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</si>
  <si>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</si>
  <si>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</si>
  <si>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</si>
  <si>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</si>
  <si>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</si>
  <si>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</si>
  <si>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</si>
  <si>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</si>
  <si>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</si>
  <si>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</si>
  <si>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</si>
  <si>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</si>
  <si>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</si>
  <si>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</si>
  <si>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</si>
  <si>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</si>
  <si>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</si>
  <si>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</si>
  <si>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</si>
  <si>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</si>
  <si>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</si>
  <si>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</si>
  <si>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</si>
  <si>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</si>
  <si>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</si>
  <si>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</si>
  <si>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</si>
  <si>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</si>
  <si>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</si>
  <si>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</si>
  <si>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</si>
  <si>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</si>
  <si>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</si>
  <si>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</si>
  <si>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</si>
  <si>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</si>
  <si>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</si>
  <si>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</si>
  <si>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</si>
  <si>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</si>
  <si>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</si>
  <si>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</si>
  <si>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</si>
  <si>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</si>
  <si>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</si>
  <si>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</si>
  <si>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</si>
  <si>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</si>
  <si>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</si>
  <si>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</si>
  <si>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</si>
  <si>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</si>
  <si>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</si>
  <si>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</si>
  <si>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</si>
  <si>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</si>
  <si>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</si>
  <si>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</si>
  <si>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</si>
  <si>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</si>
  <si>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</si>
  <si>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</si>
  <si>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</si>
  <si>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</si>
  <si>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</si>
  <si>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</si>
  <si>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</si>
  <si>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</si>
  <si>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</si>
  <si>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</si>
  <si>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</si>
  <si>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</si>
  <si>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</si>
  <si>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</si>
  <si>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</si>
  <si>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</si>
  <si>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</si>
  <si>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</si>
  <si>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</si>
  <si>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</si>
  <si>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</si>
  <si>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</si>
  <si>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</si>
  <si>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</si>
  <si>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</si>
  <si>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</si>
  <si>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</si>
  <si>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</si>
  <si>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</si>
  <si>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</si>
  <si>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</si>
  <si>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</si>
  <si>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</si>
  <si>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</si>
  <si>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</si>
  <si>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</si>
  <si>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</si>
  <si>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</si>
  <si>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</si>
  <si>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</si>
  <si>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</si>
  <si>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</si>
  <si>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</si>
  <si>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</si>
  <si>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</si>
  <si>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</si>
  <si>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</si>
  <si>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</si>
  <si>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</si>
  <si>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</si>
  <si>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</si>
  <si>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</si>
  <si>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</si>
  <si>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</si>
  <si>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</si>
  <si>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</si>
  <si>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</si>
  <si>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</si>
  <si>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</si>
  <si>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</si>
  <si>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</si>
  <si>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</si>
  <si>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</si>
  <si>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</si>
  <si>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</si>
  <si>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</si>
  <si>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</si>
  <si>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</si>
  <si>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</si>
  <si>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</si>
  <si>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</si>
  <si>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</si>
  <si>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</si>
  <si>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</si>
  <si>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</si>
  <si>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</si>
  <si>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</si>
  <si>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</si>
  <si>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</si>
  <si>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</si>
  <si>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</si>
  <si>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</si>
  <si>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</si>
  <si>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</si>
  <si>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</si>
  <si>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</si>
  <si>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</si>
  <si>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</si>
  <si>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</si>
  <si>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</si>
  <si>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</si>
  <si>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</si>
  <si>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</si>
  <si>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</si>
  <si>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</si>
  <si>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</si>
  <si>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</si>
  <si>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</si>
  <si>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</si>
  <si>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</si>
  <si>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</si>
  <si>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</si>
  <si>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</si>
  <si>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</si>
  <si>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</si>
  <si>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</si>
  <si>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</si>
  <si>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</si>
  <si>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</si>
  <si>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</si>
  <si>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</si>
  <si>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</si>
  <si>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</si>
  <si>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</si>
  <si>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</si>
  <si>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</si>
  <si>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</si>
  <si>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</si>
  <si>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</si>
  <si>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</si>
  <si>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</si>
  <si>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</si>
  <si>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</si>
  <si>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</si>
  <si>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</si>
  <si>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</si>
  <si>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</si>
  <si>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</si>
  <si>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</si>
  <si>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</si>
  <si>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ELEKTRĖNŲ SAV PYLIMŲ LOPŠELIS DARŽELIS</t>
  </si>
  <si>
    <t>KETVIRTINĖ</t>
  </si>
  <si>
    <t>Direktorė</t>
  </si>
  <si>
    <t>Odeta</t>
  </si>
  <si>
    <t>Stasiulevičienė</t>
  </si>
  <si>
    <t>Vyr buhalterė</t>
  </si>
  <si>
    <t>Janė</t>
  </si>
  <si>
    <t>Dambrauskienė</t>
  </si>
  <si>
    <t>Suvestinė</t>
  </si>
  <si>
    <t>2018  M. RUGSĖJO MĖN 30 D.</t>
  </si>
  <si>
    <t>2018-10-02 Nr.141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</si>
</sst>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vertAlign val="superscript"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49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1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44B9F4E-749C-4903-AF78-7E35561D6863}" diskRevisions="1" revisionId="4831" version="10">
  <header guid="{F44B9F4E-749C-4903-AF78-7E35561D6863}" dateTime="2018-10-02T12:47:24" maxSheetId="6" userName="Jane" r:id="rId81" minRId="4803" maxRId="4831">
    <sheetIdMap count="5">
      <sheetId val="1"/>
      <sheetId val="2"/>
      <sheetId val="3"/>
      <sheetId val="4"/>
      <sheetId val="5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03" sId="4">
    <oc r="A9" t="inlineStr">
      <is>
        <t>2018  M. BIRŽELIO MĖN 30 D.</t>
      </is>
    </oc>
    <nc r="A9" t="inlineStr">
      <is>
        <t>2018  M. RUGSĖJO MĖN 30 D.</t>
      </is>
    </nc>
  </rcc>
  <rcc rId="4804" sId="4">
    <oc r="G15" t="inlineStr">
      <is>
        <t>2018-07-02 Nr.108</t>
      </is>
    </oc>
    <nc r="G15" t="inlineStr">
      <is>
        <t>2018-10-02 Nr.141</t>
      </is>
    </nc>
  </rcc>
  <rcc rId="4805" sId="4" numFmtId="4">
    <oc r="J35">
      <v>76170</v>
    </oc>
    <nc r="J35">
      <v>90120</v>
    </nc>
  </rcc>
  <rcc rId="4806" sId="4" numFmtId="4">
    <oc r="K35">
      <v>61370.23</v>
    </oc>
    <nc r="K35">
      <v>88710.68</v>
    </nc>
  </rcc>
  <rcc rId="4807" sId="4" numFmtId="4">
    <oc r="L35">
      <v>61370.23</v>
    </oc>
    <nc r="L35">
      <v>88710.68</v>
    </nc>
  </rcc>
  <rcc rId="4808" sId="4" numFmtId="4">
    <oc r="J41">
      <v>23660</v>
    </oc>
    <nc r="J41">
      <v>28020</v>
    </nc>
  </rcc>
  <rcc rId="4809" sId="4" numFmtId="4">
    <oc r="K41">
      <v>20199.32</v>
    </oc>
    <nc r="K41">
      <v>27863.24</v>
    </nc>
  </rcc>
  <rcc rId="4810" sId="4" numFmtId="4">
    <oc r="L41">
      <v>20199.32</v>
    </oc>
    <nc r="L41">
      <v>27863.24</v>
    </nc>
  </rcc>
  <rcc rId="4811" sId="4" numFmtId="4">
    <oc r="J46">
      <v>8750</v>
    </oc>
    <nc r="J46">
      <v>11550</v>
    </nc>
  </rcc>
  <rcc rId="4812" sId="4" numFmtId="4">
    <oc r="K46">
      <v>6572.68</v>
    </oc>
    <nc r="K46">
      <v>8806.75</v>
    </nc>
  </rcc>
  <rcc rId="4813" sId="4" numFmtId="4">
    <oc r="L46">
      <v>6572.68</v>
    </oc>
    <nc r="L46">
      <v>8806.75</v>
    </nc>
  </rcc>
  <rcc rId="4814" sId="4" numFmtId="4">
    <oc r="J47">
      <v>50</v>
    </oc>
    <nc r="J47">
      <v>100</v>
    </nc>
  </rcc>
  <rcc rId="4815" sId="4" numFmtId="4">
    <nc r="K47">
      <v>14</v>
    </nc>
  </rcc>
  <rcc rId="4816" sId="4" numFmtId="4">
    <nc r="L47">
      <v>14</v>
    </nc>
  </rcc>
  <rcc rId="4817" sId="4" numFmtId="4">
    <oc r="J48">
      <v>500</v>
    </oc>
    <nc r="J48">
      <v>800</v>
    </nc>
  </rcc>
  <rcc rId="4818" sId="4" numFmtId="4">
    <oc r="K48">
      <v>481.83</v>
    </oc>
    <nc r="K48">
      <v>773.08</v>
    </nc>
  </rcc>
  <rcc rId="4819" sId="4" numFmtId="4">
    <oc r="L48">
      <v>481.83</v>
    </oc>
    <nc r="L48">
      <v>773.08</v>
    </nc>
  </rcc>
  <rcc rId="4820" sId="4" numFmtId="4">
    <oc r="J57">
      <v>4880</v>
    </oc>
    <nc r="J57">
      <v>5880</v>
    </nc>
  </rcc>
  <rcc rId="4821" sId="4" numFmtId="4">
    <oc r="K57">
      <v>3231.29</v>
    </oc>
    <nc r="K57">
      <v>5880</v>
    </nc>
  </rcc>
  <rcc rId="4822" sId="4" numFmtId="4">
    <oc r="L57">
      <v>3231.29</v>
    </oc>
    <nc r="L57">
      <v>5880</v>
    </nc>
  </rcc>
  <rcc rId="4823" sId="4" numFmtId="4">
    <oc r="J58">
      <v>440</v>
    </oc>
    <nc r="J58">
      <v>590</v>
    </nc>
  </rcc>
  <rcc rId="4824" sId="4" numFmtId="4">
    <oc r="K58">
      <v>376</v>
    </oc>
    <nc r="K58">
      <v>526</v>
    </nc>
  </rcc>
  <rcc rId="4825" sId="4" numFmtId="4">
    <oc r="L58">
      <v>376</v>
    </oc>
    <nc r="L58">
      <v>526</v>
    </nc>
  </rcc>
  <rcc rId="4826" sId="4" numFmtId="4">
    <oc r="J60">
      <v>2730</v>
    </oc>
    <nc r="J60">
      <v>3080</v>
    </nc>
  </rcc>
  <rcc rId="4827" sId="4" numFmtId="4">
    <oc r="K60">
      <v>1198.03</v>
    </oc>
    <nc r="K60">
      <v>2532.89</v>
    </nc>
  </rcc>
  <rcc rId="4828" sId="4" numFmtId="4">
    <oc r="L60">
      <v>1198.03</v>
    </oc>
    <nc r="L60">
      <v>2532.89</v>
    </nc>
  </rcc>
  <rcc rId="4829" sId="4" numFmtId="4">
    <oc r="J61">
      <v>3980</v>
    </oc>
    <nc r="J61">
      <v>5180</v>
    </nc>
  </rcc>
  <rcc rId="4830" sId="4" numFmtId="4">
    <oc r="K61">
      <v>2810.73</v>
    </oc>
    <nc r="K61">
      <v>3618.49</v>
    </nc>
  </rcc>
  <rcc rId="4831" sId="4" numFmtId="4">
    <oc r="L61">
      <v>2810.73</v>
    </oc>
    <nc r="L61">
      <v>3618.49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8" t="s">
        <v>176</v>
      </c>
      <c r="K1" s="399"/>
      <c r="L1" s="39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9"/>
      <c r="K2" s="399"/>
      <c r="L2" s="39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9"/>
      <c r="K3" s="399"/>
      <c r="L3" s="39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9"/>
      <c r="K4" s="399"/>
      <c r="L4" s="39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9"/>
      <c r="K5" s="399"/>
      <c r="L5" s="39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5"/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1" t="s">
        <v>161</v>
      </c>
      <c r="H8" s="421"/>
      <c r="I8" s="421"/>
      <c r="J8" s="421"/>
      <c r="K8" s="42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9" t="s">
        <v>163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0" t="s">
        <v>165</v>
      </c>
      <c r="H15" s="420"/>
      <c r="I15" s="420"/>
      <c r="J15" s="420"/>
      <c r="K15" s="4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7"/>
      <c r="H17" s="418"/>
      <c r="I17" s="418"/>
      <c r="J17" s="418"/>
      <c r="K17" s="41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6"/>
      <c r="D22" s="397"/>
      <c r="E22" s="397"/>
      <c r="F22" s="397"/>
      <c r="G22" s="397"/>
      <c r="H22" s="397"/>
      <c r="I22" s="39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2" t="s">
        <v>2</v>
      </c>
      <c r="B27" s="403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394" t="s">
        <v>144</v>
      </c>
      <c r="L27" s="39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395"/>
      <c r="L28" s="3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6" t="s">
        <v>139</v>
      </c>
      <c r="B29" s="387"/>
      <c r="C29" s="387"/>
      <c r="D29" s="387"/>
      <c r="E29" s="387"/>
      <c r="F29" s="3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8">
        <v>1</v>
      </c>
      <c r="B54" s="379"/>
      <c r="C54" s="379"/>
      <c r="D54" s="379"/>
      <c r="E54" s="379"/>
      <c r="F54" s="38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9">
        <v>1</v>
      </c>
      <c r="B90" s="390"/>
      <c r="C90" s="390"/>
      <c r="D90" s="390"/>
      <c r="E90" s="390"/>
      <c r="F90" s="39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1">
        <v>1</v>
      </c>
      <c r="B131" s="379"/>
      <c r="C131" s="379"/>
      <c r="D131" s="379"/>
      <c r="E131" s="379"/>
      <c r="F131" s="38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8">
        <v>1</v>
      </c>
      <c r="B171" s="379"/>
      <c r="C171" s="379"/>
      <c r="D171" s="379"/>
      <c r="E171" s="379"/>
      <c r="F171" s="38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1">
        <v>1</v>
      </c>
      <c r="B208" s="379"/>
      <c r="C208" s="379"/>
      <c r="D208" s="379"/>
      <c r="E208" s="379"/>
      <c r="F208" s="38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1">
        <v>1</v>
      </c>
      <c r="B247" s="379"/>
      <c r="C247" s="379"/>
      <c r="D247" s="379"/>
      <c r="E247" s="379"/>
      <c r="F247" s="38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1">
        <v>1</v>
      </c>
      <c r="B288" s="379"/>
      <c r="C288" s="379"/>
      <c r="D288" s="379"/>
      <c r="E288" s="379"/>
      <c r="F288" s="38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1">
        <v>1</v>
      </c>
      <c r="B330" s="379"/>
      <c r="C330" s="379"/>
      <c r="D330" s="379"/>
      <c r="E330" s="379"/>
      <c r="F330" s="38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2" t="s">
        <v>133</v>
      </c>
      <c r="L348" s="38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3" t="s">
        <v>175</v>
      </c>
      <c r="E351" s="384"/>
      <c r="F351" s="384"/>
      <c r="G351" s="384"/>
      <c r="H351" s="241"/>
      <c r="I351" s="186" t="s">
        <v>132</v>
      </c>
      <c r="J351" s="5"/>
      <c r="K351" s="382" t="s">
        <v>133</v>
      </c>
      <c r="L351" s="38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26AE6EB-006B-4C0F-B55E-5D009E7D2E0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8" t="s">
        <v>176</v>
      </c>
      <c r="K1" s="399"/>
      <c r="L1" s="39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9"/>
      <c r="K2" s="399"/>
      <c r="L2" s="39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9"/>
      <c r="K3" s="399"/>
      <c r="L3" s="39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9"/>
      <c r="K4" s="399"/>
      <c r="L4" s="39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9"/>
      <c r="K5" s="399"/>
      <c r="L5" s="39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5"/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1" t="s">
        <v>161</v>
      </c>
      <c r="H8" s="421"/>
      <c r="I8" s="421"/>
      <c r="J8" s="421"/>
      <c r="K8" s="42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9" t="s">
        <v>163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0" t="s">
        <v>165</v>
      </c>
      <c r="H15" s="420"/>
      <c r="I15" s="420"/>
      <c r="J15" s="420"/>
      <c r="K15" s="4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7"/>
      <c r="H17" s="418"/>
      <c r="I17" s="418"/>
      <c r="J17" s="418"/>
      <c r="K17" s="41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3"/>
      <c r="D19" s="424"/>
      <c r="E19" s="424"/>
      <c r="F19" s="424"/>
      <c r="G19" s="424"/>
      <c r="H19" s="424"/>
      <c r="I19" s="42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6" t="s">
        <v>179</v>
      </c>
      <c r="D20" s="397"/>
      <c r="E20" s="397"/>
      <c r="F20" s="397"/>
      <c r="G20" s="397"/>
      <c r="H20" s="397"/>
      <c r="I20" s="39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6" t="s">
        <v>180</v>
      </c>
      <c r="D21" s="397"/>
      <c r="E21" s="397"/>
      <c r="F21" s="397"/>
      <c r="G21" s="397"/>
      <c r="H21" s="397"/>
      <c r="I21" s="39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6" t="s">
        <v>178</v>
      </c>
      <c r="D22" s="397"/>
      <c r="E22" s="397"/>
      <c r="F22" s="397"/>
      <c r="G22" s="397"/>
      <c r="H22" s="397"/>
      <c r="I22" s="39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2" t="s">
        <v>2</v>
      </c>
      <c r="B27" s="403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394" t="s">
        <v>144</v>
      </c>
      <c r="L27" s="39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395"/>
      <c r="L28" s="3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6" t="s">
        <v>139</v>
      </c>
      <c r="B29" s="387"/>
      <c r="C29" s="387"/>
      <c r="D29" s="387"/>
      <c r="E29" s="387"/>
      <c r="F29" s="3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8">
        <v>1</v>
      </c>
      <c r="B54" s="379"/>
      <c r="C54" s="379"/>
      <c r="D54" s="379"/>
      <c r="E54" s="379"/>
      <c r="F54" s="38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9">
        <v>1</v>
      </c>
      <c r="B90" s="390"/>
      <c r="C90" s="390"/>
      <c r="D90" s="390"/>
      <c r="E90" s="390"/>
      <c r="F90" s="39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1">
        <v>1</v>
      </c>
      <c r="B131" s="379"/>
      <c r="C131" s="379"/>
      <c r="D131" s="379"/>
      <c r="E131" s="379"/>
      <c r="F131" s="38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8">
        <v>1</v>
      </c>
      <c r="B171" s="379"/>
      <c r="C171" s="379"/>
      <c r="D171" s="379"/>
      <c r="E171" s="379"/>
      <c r="F171" s="38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1">
        <v>1</v>
      </c>
      <c r="B208" s="379"/>
      <c r="C208" s="379"/>
      <c r="D208" s="379"/>
      <c r="E208" s="379"/>
      <c r="F208" s="38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1">
        <v>1</v>
      </c>
      <c r="B247" s="379"/>
      <c r="C247" s="379"/>
      <c r="D247" s="379"/>
      <c r="E247" s="379"/>
      <c r="F247" s="38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1">
        <v>1</v>
      </c>
      <c r="B288" s="379"/>
      <c r="C288" s="379"/>
      <c r="D288" s="379"/>
      <c r="E288" s="379"/>
      <c r="F288" s="38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1">
        <v>1</v>
      </c>
      <c r="B330" s="379"/>
      <c r="C330" s="379"/>
      <c r="D330" s="379"/>
      <c r="E330" s="379"/>
      <c r="F330" s="38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2" t="s">
        <v>133</v>
      </c>
      <c r="L348" s="38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3" t="s">
        <v>175</v>
      </c>
      <c r="E351" s="384"/>
      <c r="F351" s="384"/>
      <c r="G351" s="384"/>
      <c r="H351" s="241"/>
      <c r="I351" s="186" t="s">
        <v>132</v>
      </c>
      <c r="J351" s="5"/>
      <c r="K351" s="382" t="s">
        <v>133</v>
      </c>
      <c r="L351" s="38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26AE6EB-006B-4C0F-B55E-5D009E7D2E0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5"/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1" t="s">
        <v>161</v>
      </c>
      <c r="H8" s="421"/>
      <c r="I8" s="421"/>
      <c r="J8" s="421"/>
      <c r="K8" s="42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9" t="s">
        <v>163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0" t="s">
        <v>165</v>
      </c>
      <c r="H15" s="420"/>
      <c r="I15" s="420"/>
      <c r="J15" s="420"/>
      <c r="K15" s="420"/>
      <c r="M15" s="3"/>
      <c r="N15" s="3"/>
      <c r="O15" s="3"/>
      <c r="P15" s="3"/>
    </row>
    <row r="16" spans="1:3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</row>
    <row r="17" spans="1:17">
      <c r="A17" s="5"/>
      <c r="B17" s="169"/>
      <c r="C17" s="169"/>
      <c r="D17" s="169"/>
      <c r="E17" s="397"/>
      <c r="F17" s="397"/>
      <c r="G17" s="397"/>
      <c r="H17" s="397"/>
      <c r="I17" s="397"/>
      <c r="J17" s="397"/>
      <c r="K17" s="397"/>
      <c r="L17" s="169"/>
      <c r="M17" s="3"/>
      <c r="N17" s="3"/>
      <c r="O17" s="3"/>
      <c r="P17" s="3"/>
    </row>
    <row r="18" spans="1:17" ht="12" customHeight="1">
      <c r="A18" s="385" t="s">
        <v>177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3"/>
      <c r="D22" s="425"/>
      <c r="E22" s="425"/>
      <c r="F22" s="425"/>
      <c r="G22" s="425"/>
      <c r="H22" s="425"/>
      <c r="I22" s="42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2" t="s">
        <v>2</v>
      </c>
      <c r="B27" s="403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394" t="s">
        <v>144</v>
      </c>
      <c r="L27" s="392" t="s">
        <v>168</v>
      </c>
      <c r="M27" s="105"/>
      <c r="N27" s="3"/>
      <c r="O27" s="3"/>
      <c r="P27" s="3"/>
    </row>
    <row r="28" spans="1:17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395"/>
      <c r="L28" s="393"/>
      <c r="M28" s="3"/>
      <c r="N28" s="3"/>
      <c r="O28" s="3"/>
      <c r="P28" s="3"/>
      <c r="Q28" s="3"/>
    </row>
    <row r="29" spans="1:17" ht="11.25" customHeight="1">
      <c r="A29" s="386" t="s">
        <v>139</v>
      </c>
      <c r="B29" s="387"/>
      <c r="C29" s="387"/>
      <c r="D29" s="387"/>
      <c r="E29" s="387"/>
      <c r="F29" s="3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8">
        <v>1</v>
      </c>
      <c r="B53" s="379"/>
      <c r="C53" s="379"/>
      <c r="D53" s="379"/>
      <c r="E53" s="379"/>
      <c r="F53" s="38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9">
        <v>1</v>
      </c>
      <c r="B90" s="390"/>
      <c r="C90" s="390"/>
      <c r="D90" s="390"/>
      <c r="E90" s="390"/>
      <c r="F90" s="39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1">
        <v>1</v>
      </c>
      <c r="B135" s="379"/>
      <c r="C135" s="379"/>
      <c r="D135" s="379"/>
      <c r="E135" s="379"/>
      <c r="F135" s="38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8">
        <v>1</v>
      </c>
      <c r="B179" s="379"/>
      <c r="C179" s="379"/>
      <c r="D179" s="379"/>
      <c r="E179" s="379"/>
      <c r="F179" s="38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1">
        <v>1</v>
      </c>
      <c r="B217" s="379"/>
      <c r="C217" s="379"/>
      <c r="D217" s="379"/>
      <c r="E217" s="379"/>
      <c r="F217" s="380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1">
        <v>1</v>
      </c>
      <c r="B264" s="379"/>
      <c r="C264" s="379"/>
      <c r="D264" s="379"/>
      <c r="E264" s="379"/>
      <c r="F264" s="38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1">
        <v>1</v>
      </c>
      <c r="B310" s="379"/>
      <c r="C310" s="379"/>
      <c r="D310" s="379"/>
      <c r="E310" s="379"/>
      <c r="F310" s="38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1">
        <v>1</v>
      </c>
      <c r="B363" s="379"/>
      <c r="C363" s="379"/>
      <c r="D363" s="379"/>
      <c r="E363" s="379"/>
      <c r="F363" s="38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82" t="s">
        <v>133</v>
      </c>
      <c r="L385" s="38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83" t="s">
        <v>175</v>
      </c>
      <c r="E388" s="384"/>
      <c r="F388" s="384"/>
      <c r="G388" s="384"/>
      <c r="H388" s="241"/>
      <c r="I388" s="186" t="s">
        <v>132</v>
      </c>
      <c r="J388" s="5"/>
      <c r="K388" s="382" t="s">
        <v>133</v>
      </c>
      <c r="L388" s="38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A26AE6EB-006B-4C0F-B55E-5D009E7D2E0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7" zoomScaleNormal="100" zoomScaleSheetLayoutView="120" workbookViewId="0">
      <selection activeCell="K360" sqref="K360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5" t="s">
        <v>737</v>
      </c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1" t="s">
        <v>161</v>
      </c>
      <c r="H8" s="421"/>
      <c r="I8" s="421"/>
      <c r="J8" s="421"/>
      <c r="K8" s="421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9" t="s">
        <v>746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0" t="s">
        <v>738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0" t="s">
        <v>747</v>
      </c>
      <c r="H15" s="420"/>
      <c r="I15" s="420"/>
      <c r="J15" s="420"/>
      <c r="K15" s="420"/>
      <c r="M15" s="3"/>
      <c r="N15" s="3"/>
      <c r="O15" s="3"/>
      <c r="P15" s="3"/>
    </row>
    <row r="16" spans="1:3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</row>
    <row r="17" spans="1:18">
      <c r="A17" s="297"/>
      <c r="B17" s="299"/>
      <c r="C17" s="299"/>
      <c r="D17" s="299"/>
      <c r="E17" s="397"/>
      <c r="F17" s="397"/>
      <c r="G17" s="397"/>
      <c r="H17" s="397"/>
      <c r="I17" s="397"/>
      <c r="J17" s="397"/>
      <c r="K17" s="397"/>
      <c r="L17" s="299"/>
      <c r="M17" s="3"/>
      <c r="N17" s="3"/>
      <c r="O17" s="3"/>
      <c r="P17" s="3"/>
    </row>
    <row r="18" spans="1:18" ht="12" customHeight="1">
      <c r="A18" s="385" t="s">
        <v>177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3"/>
      <c r="D22" s="425"/>
      <c r="E22" s="425"/>
      <c r="F22" s="425"/>
      <c r="G22" s="425"/>
      <c r="H22" s="425"/>
      <c r="I22" s="425"/>
      <c r="J22" s="4"/>
      <c r="K22" s="177" t="s">
        <v>1</v>
      </c>
      <c r="L22" s="16">
        <v>29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745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6" t="s">
        <v>2</v>
      </c>
      <c r="B27" s="404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394" t="s">
        <v>144</v>
      </c>
      <c r="L27" s="392" t="s">
        <v>168</v>
      </c>
      <c r="M27" s="105"/>
      <c r="N27" s="3"/>
      <c r="O27" s="3"/>
      <c r="P27" s="3"/>
    </row>
    <row r="28" spans="1:18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395"/>
      <c r="L28" s="393"/>
      <c r="M28" s="3"/>
      <c r="N28" s="3"/>
      <c r="O28" s="3"/>
      <c r="P28" s="3"/>
      <c r="Q28" s="3"/>
    </row>
    <row r="29" spans="1:18" ht="11.25" customHeight="1">
      <c r="A29" s="386" t="s">
        <v>139</v>
      </c>
      <c r="B29" s="387"/>
      <c r="C29" s="387"/>
      <c r="D29" s="387"/>
      <c r="E29" s="387"/>
      <c r="F29" s="38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SUM(I31+I42+I62+I83+I90+I110+I132+I151+I161)</f>
        <v>191990</v>
      </c>
      <c r="J30" s="110">
        <f>SUM(J31+J42+J62+J83+J90+J110+J132+J151+J161)</f>
        <v>146900</v>
      </c>
      <c r="K30" s="375">
        <f>SUM(K31+K42+K62+K83+K90+K110+K132+K151+K161)</f>
        <v>139058.57</v>
      </c>
      <c r="L30" s="372">
        <f>SUM(L31+L42+L62+L83+L90+L110+L132+L151+L161)</f>
        <v>139058.57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152790</v>
      </c>
      <c r="J31" s="110">
        <f>SUM(J32+J38)</f>
        <v>118140</v>
      </c>
      <c r="K31" s="373">
        <f>SUM(K32+K38)</f>
        <v>116573.92</v>
      </c>
      <c r="L31" s="374">
        <f>SUM(L32+L38)</f>
        <v>116573.92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117930</v>
      </c>
      <c r="J32" s="127">
        <f t="shared" ref="J32:L34" si="0">SUM(J33)</f>
        <v>90120</v>
      </c>
      <c r="K32" s="365">
        <f t="shared" si="0"/>
        <v>88710.68</v>
      </c>
      <c r="L32" s="366">
        <f t="shared" si="0"/>
        <v>88710.68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117930</v>
      </c>
      <c r="J33" s="110">
        <f t="shared" si="0"/>
        <v>90120</v>
      </c>
      <c r="K33" s="372">
        <f t="shared" si="0"/>
        <v>88710.68</v>
      </c>
      <c r="L33" s="372">
        <f t="shared" si="0"/>
        <v>88710.68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117930</v>
      </c>
      <c r="J34" s="129">
        <f t="shared" si="0"/>
        <v>90120</v>
      </c>
      <c r="K34" s="365">
        <f t="shared" si="0"/>
        <v>88710.68</v>
      </c>
      <c r="L34" s="365">
        <f t="shared" si="0"/>
        <v>88710.68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117930</v>
      </c>
      <c r="J35" s="116">
        <v>90120</v>
      </c>
      <c r="K35" s="369">
        <v>88710.68</v>
      </c>
      <c r="L35" s="369">
        <v>88710.68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34860</v>
      </c>
      <c r="J38" s="127">
        <f t="shared" ref="J38:L39" si="2">J39</f>
        <v>28020</v>
      </c>
      <c r="K38" s="365">
        <f t="shared" si="2"/>
        <v>27863.24</v>
      </c>
      <c r="L38" s="366">
        <f t="shared" si="2"/>
        <v>27863.24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34860</v>
      </c>
      <c r="J39" s="127">
        <f t="shared" si="2"/>
        <v>28020</v>
      </c>
      <c r="K39" s="366">
        <f t="shared" si="2"/>
        <v>27863.24</v>
      </c>
      <c r="L39" s="366">
        <f t="shared" si="2"/>
        <v>27863.24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34860</v>
      </c>
      <c r="J40" s="127">
        <f>J41</f>
        <v>28020</v>
      </c>
      <c r="K40" s="366">
        <f>K41</f>
        <v>27863.24</v>
      </c>
      <c r="L40" s="366">
        <f>L41</f>
        <v>27863.24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34860</v>
      </c>
      <c r="J41" s="116">
        <v>28020</v>
      </c>
      <c r="K41" s="369">
        <v>27863.24</v>
      </c>
      <c r="L41" s="369">
        <v>27863.24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118">
        <f>I43</f>
        <v>37100</v>
      </c>
      <c r="J42" s="119">
        <f t="shared" ref="J42:L44" si="3">J43</f>
        <v>27460</v>
      </c>
      <c r="K42" s="371">
        <f t="shared" si="3"/>
        <v>22273.21</v>
      </c>
      <c r="L42" s="371">
        <f t="shared" si="3"/>
        <v>22273.21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127">
        <f>I44</f>
        <v>37100</v>
      </c>
      <c r="J43" s="129">
        <f t="shared" si="3"/>
        <v>27460</v>
      </c>
      <c r="K43" s="366">
        <f t="shared" si="3"/>
        <v>22273.21</v>
      </c>
      <c r="L43" s="365">
        <f t="shared" si="3"/>
        <v>22273.21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127">
        <f>I45</f>
        <v>37100</v>
      </c>
      <c r="J44" s="129">
        <f t="shared" si="3"/>
        <v>27460</v>
      </c>
      <c r="K44" s="370">
        <f t="shared" si="3"/>
        <v>22273.21</v>
      </c>
      <c r="L44" s="370">
        <f t="shared" si="3"/>
        <v>22273.21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149">
        <f>SUM(I46:I61)</f>
        <v>37100</v>
      </c>
      <c r="J45" s="149">
        <f>SUM(J46:J61)</f>
        <v>27460</v>
      </c>
      <c r="K45" s="367">
        <f>SUM(K46:K61)</f>
        <v>22273.21</v>
      </c>
      <c r="L45" s="367">
        <f>SUM(L46:L61)</f>
        <v>22273.21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14200</v>
      </c>
      <c r="J46" s="116">
        <v>11550</v>
      </c>
      <c r="K46" s="369">
        <v>8806.75</v>
      </c>
      <c r="L46" s="369">
        <v>8806.75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116">
        <v>100</v>
      </c>
      <c r="J47" s="116">
        <v>100</v>
      </c>
      <c r="K47" s="116">
        <v>14</v>
      </c>
      <c r="L47" s="116">
        <v>14</v>
      </c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116">
        <v>1100</v>
      </c>
      <c r="J48" s="116">
        <v>800</v>
      </c>
      <c r="K48" s="369">
        <v>773.08</v>
      </c>
      <c r="L48" s="369">
        <v>773.08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485</v>
      </c>
      <c r="J55" s="116">
        <v>280</v>
      </c>
      <c r="K55" s="116">
        <v>122</v>
      </c>
      <c r="L55" s="116">
        <v>122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117">
        <v>7080</v>
      </c>
      <c r="J57" s="116">
        <v>5880</v>
      </c>
      <c r="K57" s="369">
        <v>5880</v>
      </c>
      <c r="L57" s="369">
        <v>5880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117">
        <v>932</v>
      </c>
      <c r="J58" s="116">
        <v>590</v>
      </c>
      <c r="K58" s="369">
        <v>526</v>
      </c>
      <c r="L58" s="369">
        <v>526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117">
        <v>5860</v>
      </c>
      <c r="J60" s="116">
        <v>3080</v>
      </c>
      <c r="K60" s="369">
        <v>2532.89</v>
      </c>
      <c r="L60" s="369">
        <v>2532.89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117">
        <v>7343</v>
      </c>
      <c r="J61" s="116">
        <v>5180</v>
      </c>
      <c r="K61" s="369">
        <v>3618.49</v>
      </c>
      <c r="L61" s="369">
        <v>3618.49</v>
      </c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123">
        <f>I63</f>
        <v>0</v>
      </c>
      <c r="J62" s="123">
        <f t="shared" ref="J62:L62" si="4">J63</f>
        <v>0</v>
      </c>
      <c r="K62" s="123">
        <f t="shared" si="4"/>
        <v>0</v>
      </c>
      <c r="L62" s="123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117"/>
      <c r="J66" s="117"/>
      <c r="K66" s="117"/>
      <c r="L66" s="117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114"/>
      <c r="J67" s="114"/>
      <c r="K67" s="114"/>
      <c r="L67" s="114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120"/>
      <c r="J68" s="117"/>
      <c r="K68" s="117"/>
      <c r="L68" s="117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117"/>
      <c r="J71" s="117"/>
      <c r="K71" s="117"/>
      <c r="L71" s="117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117"/>
      <c r="J73" s="117"/>
      <c r="K73" s="117"/>
      <c r="L73" s="117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127">
        <f>I75</f>
        <v>0</v>
      </c>
      <c r="J74" s="128">
        <f>J75</f>
        <v>0</v>
      </c>
      <c r="K74" s="129">
        <f>K75</f>
        <v>0</v>
      </c>
      <c r="L74" s="129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127">
        <f>SUM(I76:I78)</f>
        <v>0</v>
      </c>
      <c r="J75" s="128">
        <f>SUM(J76:J78)</f>
        <v>0</v>
      </c>
      <c r="K75" s="129">
        <f>SUM(K76:K78)</f>
        <v>0</v>
      </c>
      <c r="L75" s="129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114"/>
      <c r="J76" s="114"/>
      <c r="K76" s="114"/>
      <c r="L76" s="114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117"/>
      <c r="J77" s="117"/>
      <c r="K77" s="117"/>
      <c r="L77" s="117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126"/>
      <c r="J78" s="114"/>
      <c r="K78" s="114"/>
      <c r="L78" s="114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5">J80</f>
        <v>0</v>
      </c>
      <c r="K79" s="127">
        <f t="shared" si="5"/>
        <v>0</v>
      </c>
      <c r="L79" s="127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127">
        <f>I81</f>
        <v>0</v>
      </c>
      <c r="J80" s="127">
        <f t="shared" ref="J80:L80" si="6">J81</f>
        <v>0</v>
      </c>
      <c r="K80" s="127">
        <f t="shared" si="6"/>
        <v>0</v>
      </c>
      <c r="L80" s="127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127">
        <f>SUM(I82)</f>
        <v>0</v>
      </c>
      <c r="J81" s="127">
        <f t="shared" ref="J81:L81" si="7">SUM(J82)</f>
        <v>0</v>
      </c>
      <c r="K81" s="127">
        <f t="shared" si="7"/>
        <v>0</v>
      </c>
      <c r="L81" s="127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117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127">
        <f>I84</f>
        <v>0</v>
      </c>
      <c r="J83" s="128">
        <f t="shared" ref="J83:L85" si="8">J84</f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127">
        <f>I86</f>
        <v>0</v>
      </c>
      <c r="J85" s="128">
        <f t="shared" si="8"/>
        <v>0</v>
      </c>
      <c r="K85" s="129">
        <f t="shared" si="8"/>
        <v>0</v>
      </c>
      <c r="L85" s="129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127">
        <f>SUM(I87:I89)</f>
        <v>0</v>
      </c>
      <c r="J86" s="128">
        <f>SUM(J87:J89)</f>
        <v>0</v>
      </c>
      <c r="K86" s="129">
        <f>SUM(K87:K89)</f>
        <v>0</v>
      </c>
      <c r="L86" s="129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117"/>
      <c r="J88" s="117"/>
      <c r="K88" s="117"/>
      <c r="L88" s="117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120"/>
      <c r="J89" s="117"/>
      <c r="K89" s="117"/>
      <c r="L89" s="117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127">
        <f>SUM(I91+I96+I101)</f>
        <v>0</v>
      </c>
      <c r="J90" s="128">
        <f>SUM(J91+J96+J101)</f>
        <v>0</v>
      </c>
      <c r="K90" s="129">
        <f>SUM(K91+K96+K101)</f>
        <v>0</v>
      </c>
      <c r="L90" s="129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123">
        <f>I92</f>
        <v>0</v>
      </c>
      <c r="J91" s="124">
        <f t="shared" ref="J91:L92" si="9">J92</f>
        <v>0</v>
      </c>
      <c r="K91" s="125">
        <f t="shared" si="9"/>
        <v>0</v>
      </c>
      <c r="L91" s="125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127">
        <f>I93</f>
        <v>0</v>
      </c>
      <c r="J92" s="128">
        <f t="shared" si="9"/>
        <v>0</v>
      </c>
      <c r="K92" s="129">
        <f t="shared" si="9"/>
        <v>0</v>
      </c>
      <c r="L92" s="129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127">
        <f>SUM(I94:I95)</f>
        <v>0</v>
      </c>
      <c r="J93" s="128">
        <f>SUM(J94:J95)</f>
        <v>0</v>
      </c>
      <c r="K93" s="129">
        <f>SUM(K94:K95)</f>
        <v>0</v>
      </c>
      <c r="L93" s="129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127">
        <f>I97</f>
        <v>0</v>
      </c>
      <c r="J96" s="128">
        <f t="shared" ref="J96:L97" si="10">J97</f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127">
        <f>I98</f>
        <v>0</v>
      </c>
      <c r="J97" s="128">
        <f t="shared" si="10"/>
        <v>0</v>
      </c>
      <c r="K97" s="129">
        <f t="shared" si="10"/>
        <v>0</v>
      </c>
      <c r="L97" s="127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127">
        <f>SUM(I99:I100)</f>
        <v>0</v>
      </c>
      <c r="J98" s="128">
        <f>SUM(J99:J100)</f>
        <v>0</v>
      </c>
      <c r="K98" s="129">
        <f>SUM(K99:K100)</f>
        <v>0</v>
      </c>
      <c r="L98" s="127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120"/>
      <c r="J99" s="117"/>
      <c r="K99" s="117"/>
      <c r="L99" s="117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117"/>
      <c r="J100" s="117"/>
      <c r="K100" s="117"/>
      <c r="L100" s="117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127">
        <f>I102</f>
        <v>0</v>
      </c>
      <c r="J101" s="128">
        <f t="shared" ref="J101:L102" si="11">J102</f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127">
        <f>I103</f>
        <v>0</v>
      </c>
      <c r="J102" s="128">
        <f t="shared" si="11"/>
        <v>0</v>
      </c>
      <c r="K102" s="129">
        <f t="shared" si="11"/>
        <v>0</v>
      </c>
      <c r="L102" s="127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148">
        <f>SUM(I104:I105)</f>
        <v>0</v>
      </c>
      <c r="J103" s="152">
        <f>SUM(J104:J105)</f>
        <v>0</v>
      </c>
      <c r="K103" s="153">
        <f>SUM(K104:K105)</f>
        <v>0</v>
      </c>
      <c r="L103" s="14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148">
        <f>I107</f>
        <v>0</v>
      </c>
      <c r="J106" s="148">
        <f t="shared" ref="J106:L106" si="12">J107</f>
        <v>0</v>
      </c>
      <c r="K106" s="148">
        <f t="shared" si="12"/>
        <v>0</v>
      </c>
      <c r="L106" s="148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148">
        <f>SUM(I108:I109)</f>
        <v>0</v>
      </c>
      <c r="J107" s="148">
        <f t="shared" ref="J107:L107" si="13">SUM(J108:J109)</f>
        <v>0</v>
      </c>
      <c r="K107" s="148">
        <f t="shared" si="13"/>
        <v>0</v>
      </c>
      <c r="L107" s="148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117"/>
      <c r="J109" s="117"/>
      <c r="K109" s="117"/>
      <c r="L109" s="117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127">
        <f>SUM(I111+I116+I120+I124+I128)</f>
        <v>0</v>
      </c>
      <c r="J110" s="128">
        <f>SUM(J111+J116+J120+J124+J128)</f>
        <v>0</v>
      </c>
      <c r="K110" s="129">
        <f>SUM(K111+K116+K120+K124+K128)</f>
        <v>0</v>
      </c>
      <c r="L110" s="127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148">
        <f>I112</f>
        <v>0</v>
      </c>
      <c r="J111" s="152">
        <f t="shared" ref="J111:L112" si="14">J112</f>
        <v>0</v>
      </c>
      <c r="K111" s="153">
        <f t="shared" si="14"/>
        <v>0</v>
      </c>
      <c r="L111" s="148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127">
        <f>I113</f>
        <v>0</v>
      </c>
      <c r="J112" s="128">
        <f t="shared" si="14"/>
        <v>0</v>
      </c>
      <c r="K112" s="129">
        <f t="shared" si="14"/>
        <v>0</v>
      </c>
      <c r="L112" s="127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127">
        <f>SUM(I114:I115)</f>
        <v>0</v>
      </c>
      <c r="J113" s="128">
        <f>SUM(J114:J115)</f>
        <v>0</v>
      </c>
      <c r="K113" s="129">
        <f>SUM(K114:K115)</f>
        <v>0</v>
      </c>
      <c r="L113" s="127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120"/>
      <c r="J114" s="117"/>
      <c r="K114" s="117"/>
      <c r="L114" s="117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114"/>
      <c r="J115" s="114"/>
      <c r="K115" s="114"/>
      <c r="L115" s="114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ref="J116:L118" si="15">J117</f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127">
        <f>I118</f>
        <v>0</v>
      </c>
      <c r="J117" s="128">
        <f t="shared" si="15"/>
        <v>0</v>
      </c>
      <c r="K117" s="129">
        <f t="shared" si="15"/>
        <v>0</v>
      </c>
      <c r="L117" s="127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154">
        <f>I119</f>
        <v>0</v>
      </c>
      <c r="J118" s="155">
        <f t="shared" si="15"/>
        <v>0</v>
      </c>
      <c r="K118" s="156">
        <f t="shared" si="15"/>
        <v>0</v>
      </c>
      <c r="L118" s="154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117"/>
      <c r="J119" s="117"/>
      <c r="K119" s="117"/>
      <c r="L119" s="117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123">
        <f>I121</f>
        <v>0</v>
      </c>
      <c r="J120" s="124">
        <f t="shared" ref="J120:L122" si="16">J121</f>
        <v>0</v>
      </c>
      <c r="K120" s="125">
        <f t="shared" si="16"/>
        <v>0</v>
      </c>
      <c r="L120" s="123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127">
        <f>I123</f>
        <v>0</v>
      </c>
      <c r="J122" s="128">
        <f t="shared" si="16"/>
        <v>0</v>
      </c>
      <c r="K122" s="129">
        <f t="shared" si="16"/>
        <v>0</v>
      </c>
      <c r="L122" s="127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120"/>
      <c r="J123" s="117"/>
      <c r="K123" s="117"/>
      <c r="L123" s="117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123">
        <f>I125</f>
        <v>0</v>
      </c>
      <c r="J124" s="124">
        <f t="shared" ref="J124:L126" si="17">J125</f>
        <v>0</v>
      </c>
      <c r="K124" s="125">
        <f t="shared" si="17"/>
        <v>0</v>
      </c>
      <c r="L124" s="123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127">
        <f>I127</f>
        <v>0</v>
      </c>
      <c r="J126" s="128">
        <f t="shared" si="17"/>
        <v>0</v>
      </c>
      <c r="K126" s="129">
        <f t="shared" si="17"/>
        <v>0</v>
      </c>
      <c r="L126" s="127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120"/>
      <c r="J127" s="117"/>
      <c r="K127" s="117"/>
      <c r="L127" s="117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149">
        <f>I129</f>
        <v>0</v>
      </c>
      <c r="J128" s="150">
        <f t="shared" ref="J128:L130" si="18">J129</f>
        <v>0</v>
      </c>
      <c r="K128" s="151">
        <f t="shared" si="18"/>
        <v>0</v>
      </c>
      <c r="L128" s="149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127">
        <f>I131</f>
        <v>0</v>
      </c>
      <c r="J130" s="128">
        <f t="shared" si="18"/>
        <v>0</v>
      </c>
      <c r="K130" s="129">
        <f t="shared" si="18"/>
        <v>0</v>
      </c>
      <c r="L130" s="127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120"/>
      <c r="J131" s="117"/>
      <c r="K131" s="117"/>
      <c r="L131" s="117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129">
        <f>SUM(I133+I138+I146)</f>
        <v>2100</v>
      </c>
      <c r="J132" s="128">
        <f>SUM(J133+J138+J146)</f>
        <v>1300</v>
      </c>
      <c r="K132" s="365">
        <f>SUM(K133+K138+K146)</f>
        <v>211.44</v>
      </c>
      <c r="L132" s="366">
        <f>SUM(L133+L138+L146)</f>
        <v>211.44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129">
        <f>I134</f>
        <v>0</v>
      </c>
      <c r="J133" s="128">
        <f t="shared" ref="J133:L134" si="19">J134</f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129">
        <f>I135</f>
        <v>0</v>
      </c>
      <c r="J134" s="128">
        <f t="shared" si="19"/>
        <v>0</v>
      </c>
      <c r="K134" s="129">
        <f t="shared" si="19"/>
        <v>0</v>
      </c>
      <c r="L134" s="127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115"/>
      <c r="J136" s="115"/>
      <c r="K136" s="115"/>
      <c r="L136" s="115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133"/>
      <c r="J137" s="116"/>
      <c r="K137" s="116"/>
      <c r="L137" s="116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153">
        <f>I139</f>
        <v>0</v>
      </c>
      <c r="J138" s="152">
        <f t="shared" ref="J138:L139" si="20">J139</f>
        <v>0</v>
      </c>
      <c r="K138" s="153">
        <f t="shared" si="20"/>
        <v>0</v>
      </c>
      <c r="L138" s="148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129">
        <f>I140</f>
        <v>0</v>
      </c>
      <c r="J139" s="128">
        <f t="shared" si="20"/>
        <v>0</v>
      </c>
      <c r="K139" s="129">
        <f t="shared" si="20"/>
        <v>0</v>
      </c>
      <c r="L139" s="127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116"/>
      <c r="J142" s="116"/>
      <c r="K142" s="116"/>
      <c r="L142" s="116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129">
        <f>I144</f>
        <v>0</v>
      </c>
      <c r="J143" s="129">
        <f t="shared" ref="J143:L143" si="21">J144</f>
        <v>0</v>
      </c>
      <c r="K143" s="129">
        <f t="shared" si="21"/>
        <v>0</v>
      </c>
      <c r="L143" s="129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129">
        <f>SUM(I145)</f>
        <v>0</v>
      </c>
      <c r="J144" s="129">
        <f t="shared" ref="J144:L144" si="22">SUM(J145)</f>
        <v>0</v>
      </c>
      <c r="K144" s="129">
        <f t="shared" si="22"/>
        <v>0</v>
      </c>
      <c r="L144" s="129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116"/>
      <c r="J145" s="116"/>
      <c r="K145" s="116"/>
      <c r="L145" s="116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129">
        <f>I147</f>
        <v>2100</v>
      </c>
      <c r="J146" s="128">
        <f t="shared" ref="J146:L147" si="23">J147</f>
        <v>1300</v>
      </c>
      <c r="K146" s="365">
        <f t="shared" si="23"/>
        <v>211.44</v>
      </c>
      <c r="L146" s="366">
        <f t="shared" si="23"/>
        <v>211.44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151">
        <f>I148</f>
        <v>2100</v>
      </c>
      <c r="J147" s="150">
        <f t="shared" si="23"/>
        <v>1300</v>
      </c>
      <c r="K147" s="367">
        <f t="shared" si="23"/>
        <v>211.44</v>
      </c>
      <c r="L147" s="368">
        <f t="shared" si="23"/>
        <v>211.44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129">
        <f>SUM(I149:I150)</f>
        <v>2100</v>
      </c>
      <c r="J148" s="128">
        <f>SUM(J149:J150)</f>
        <v>1300</v>
      </c>
      <c r="K148" s="365">
        <f>SUM(K149:K150)</f>
        <v>211.44</v>
      </c>
      <c r="L148" s="366">
        <f>SUM(L149:L150)</f>
        <v>211.44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134">
        <v>2100</v>
      </c>
      <c r="J149" s="115">
        <v>1300</v>
      </c>
      <c r="K149" s="364">
        <v>211.44</v>
      </c>
      <c r="L149" s="364">
        <v>211.44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116"/>
      <c r="J150" s="117"/>
      <c r="K150" s="117"/>
      <c r="L150" s="117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125">
        <f>I152</f>
        <v>0</v>
      </c>
      <c r="J151" s="124">
        <f>J152</f>
        <v>0</v>
      </c>
      <c r="K151" s="125">
        <f>K152</f>
        <v>0</v>
      </c>
      <c r="L151" s="123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125">
        <f>I153+I158</f>
        <v>0</v>
      </c>
      <c r="J152" s="124">
        <f>J153+J158</f>
        <v>0</v>
      </c>
      <c r="K152" s="125">
        <f>K153+K158</f>
        <v>0</v>
      </c>
      <c r="L152" s="123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129">
        <f>I154</f>
        <v>0</v>
      </c>
      <c r="J153" s="128">
        <f>J154</f>
        <v>0</v>
      </c>
      <c r="K153" s="129">
        <f>K154</f>
        <v>0</v>
      </c>
      <c r="L153" s="127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125">
        <f>SUM(I155:I157)</f>
        <v>0</v>
      </c>
      <c r="J154" s="125">
        <f t="shared" ref="J154:L154" si="24">SUM(J155:J157)</f>
        <v>0</v>
      </c>
      <c r="K154" s="125">
        <f t="shared" si="24"/>
        <v>0</v>
      </c>
      <c r="L154" s="125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116"/>
      <c r="J155" s="116"/>
      <c r="K155" s="116"/>
      <c r="L155" s="116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135"/>
      <c r="J156" s="122"/>
      <c r="K156" s="122"/>
      <c r="L156" s="122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135"/>
      <c r="J157" s="275"/>
      <c r="K157" s="122"/>
      <c r="L157" s="12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129">
        <f>I159</f>
        <v>0</v>
      </c>
      <c r="J158" s="128">
        <f t="shared" ref="J158:L159" si="25">J159</f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129">
        <f>I160</f>
        <v>0</v>
      </c>
      <c r="J159" s="128">
        <f t="shared" si="25"/>
        <v>0</v>
      </c>
      <c r="K159" s="129">
        <f t="shared" si="25"/>
        <v>0</v>
      </c>
      <c r="L159" s="127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136"/>
      <c r="J160" s="117"/>
      <c r="K160" s="117"/>
      <c r="L160" s="117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129">
        <f>I162+I166</f>
        <v>0</v>
      </c>
      <c r="J161" s="128">
        <f>J162+J166</f>
        <v>0</v>
      </c>
      <c r="K161" s="129">
        <f>K162+K166</f>
        <v>0</v>
      </c>
      <c r="L161" s="127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129">
        <f>I163</f>
        <v>0</v>
      </c>
      <c r="J162" s="128">
        <f t="shared" ref="J162:L163" si="26">J163</f>
        <v>0</v>
      </c>
      <c r="K162" s="129">
        <f t="shared" si="26"/>
        <v>0</v>
      </c>
      <c r="L162" s="127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125">
        <f>I164</f>
        <v>0</v>
      </c>
      <c r="J163" s="124">
        <f t="shared" si="26"/>
        <v>0</v>
      </c>
      <c r="K163" s="125">
        <f t="shared" si="26"/>
        <v>0</v>
      </c>
      <c r="L163" s="123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129">
        <f>I165</f>
        <v>0</v>
      </c>
      <c r="J164" s="128">
        <f>J165</f>
        <v>0</v>
      </c>
      <c r="K164" s="129">
        <f>K165</f>
        <v>0</v>
      </c>
      <c r="L164" s="127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134"/>
      <c r="J165" s="115"/>
      <c r="K165" s="115"/>
      <c r="L165" s="115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129">
        <f>SUM(I167+I172)</f>
        <v>0</v>
      </c>
      <c r="J166" s="129">
        <f t="shared" ref="J166:L166" si="27">SUM(J167+J172)</f>
        <v>0</v>
      </c>
      <c r="K166" s="129">
        <f t="shared" si="27"/>
        <v>0</v>
      </c>
      <c r="L166" s="129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125">
        <f>I168</f>
        <v>0</v>
      </c>
      <c r="J167" s="124">
        <f>J168</f>
        <v>0</v>
      </c>
      <c r="K167" s="125">
        <f>K168</f>
        <v>0</v>
      </c>
      <c r="L167" s="123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129">
        <f>SUM(I169:I171)</f>
        <v>0</v>
      </c>
      <c r="J168" s="128">
        <f>SUM(J169:J171)</f>
        <v>0</v>
      </c>
      <c r="K168" s="129">
        <f>SUM(K169:K171)</f>
        <v>0</v>
      </c>
      <c r="L168" s="127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135"/>
      <c r="J169" s="126"/>
      <c r="K169" s="126"/>
      <c r="L169" s="126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116"/>
      <c r="J170" s="131"/>
      <c r="K170" s="131"/>
      <c r="L170" s="13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133"/>
      <c r="J171" s="116"/>
      <c r="K171" s="116"/>
      <c r="L171" s="116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129">
        <f>I173</f>
        <v>0</v>
      </c>
      <c r="J172" s="128">
        <f>J173</f>
        <v>0</v>
      </c>
      <c r="K172" s="129">
        <f>K173</f>
        <v>0</v>
      </c>
      <c r="L172" s="127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125">
        <f>SUM(I174:I176)</f>
        <v>0</v>
      </c>
      <c r="J173" s="125">
        <f>SUM(J174:J176)</f>
        <v>0</v>
      </c>
      <c r="K173" s="125">
        <f>SUM(K174:K176)</f>
        <v>0</v>
      </c>
      <c r="L173" s="125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133"/>
      <c r="J174" s="126"/>
      <c r="K174" s="126"/>
      <c r="L174" s="126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126"/>
      <c r="J175" s="117"/>
      <c r="K175" s="117"/>
      <c r="L175" s="117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131"/>
      <c r="J176" s="131"/>
      <c r="K176" s="131"/>
      <c r="L176" s="13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110">
        <f>SUM(I178+I230+I295)</f>
        <v>1000</v>
      </c>
      <c r="J177" s="138">
        <f>SUM(J178+J230+J295)</f>
        <v>1000</v>
      </c>
      <c r="K177" s="111">
        <f>SUM(K178+K230+K295)</f>
        <v>0</v>
      </c>
      <c r="L177" s="110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127">
        <f>SUM(I179+I201+I208+I220+I224)</f>
        <v>1000</v>
      </c>
      <c r="J178" s="123">
        <f>SUM(J179+J201+J208+J220+J224)</f>
        <v>1000</v>
      </c>
      <c r="K178" s="123">
        <f>SUM(K179+K201+K208+K220+K224)</f>
        <v>0</v>
      </c>
      <c r="L178" s="123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123">
        <f>SUM(I180+I183+I188+I193+I198)</f>
        <v>1000</v>
      </c>
      <c r="J179" s="128">
        <f>SUM(J180+J183+J188+J193+J198)</f>
        <v>1000</v>
      </c>
      <c r="K179" s="129">
        <f>SUM(K180+K183+K188+K193+K198)</f>
        <v>0</v>
      </c>
      <c r="L179" s="127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127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123">
        <f>I182</f>
        <v>0</v>
      </c>
      <c r="J181" s="127">
        <f t="shared" ref="J181:L181" si="28">J182</f>
        <v>0</v>
      </c>
      <c r="K181" s="127">
        <f t="shared" si="28"/>
        <v>0</v>
      </c>
      <c r="L181" s="127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120"/>
      <c r="J182" s="117"/>
      <c r="K182" s="117"/>
      <c r="L182" s="117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123">
        <f>I184</f>
        <v>0</v>
      </c>
      <c r="J183" s="124">
        <f>J184</f>
        <v>0</v>
      </c>
      <c r="K183" s="125">
        <f>K184</f>
        <v>0</v>
      </c>
      <c r="L183" s="123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127">
        <f>SUM(I185:I187)</f>
        <v>0</v>
      </c>
      <c r="J184" s="128">
        <f>SUM(J185:J187)</f>
        <v>0</v>
      </c>
      <c r="K184" s="129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126"/>
      <c r="J185" s="114"/>
      <c r="K185" s="114"/>
      <c r="L185" s="132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120"/>
      <c r="J186" s="117"/>
      <c r="K186" s="117"/>
      <c r="L186" s="117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126"/>
      <c r="J187" s="114"/>
      <c r="K187" s="114"/>
      <c r="L187" s="132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127">
        <f>I189</f>
        <v>0</v>
      </c>
      <c r="J188" s="128">
        <f>J189</f>
        <v>0</v>
      </c>
      <c r="K188" s="129">
        <f>K189</f>
        <v>0</v>
      </c>
      <c r="L188" s="127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127">
        <f>SUM(I190:I192)</f>
        <v>0</v>
      </c>
      <c r="J189" s="127">
        <f>SUM(J190:J192)</f>
        <v>0</v>
      </c>
      <c r="K189" s="127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126"/>
      <c r="J192" s="117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127">
        <f>I199</f>
        <v>1000</v>
      </c>
      <c r="J198" s="128">
        <f t="shared" ref="J198:L199" si="29">J199</f>
        <v>1000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129">
        <f>I200</f>
        <v>1000</v>
      </c>
      <c r="J199" s="129">
        <f t="shared" si="29"/>
        <v>1000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114">
        <v>1000</v>
      </c>
      <c r="J200" s="117">
        <v>1000</v>
      </c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SUM(I30+I177)</f>
        <v>192990</v>
      </c>
      <c r="J360" s="140">
        <f t="shared" ref="J360:L360" si="58">SUM(J30+J177)</f>
        <v>147900</v>
      </c>
      <c r="K360" s="376">
        <f t="shared" si="58"/>
        <v>139058.57</v>
      </c>
      <c r="L360" s="376">
        <f t="shared" si="58"/>
        <v>139058.57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739</v>
      </c>
      <c r="H362" s="359"/>
      <c r="I362" s="362"/>
      <c r="J362" s="361" t="s">
        <v>740</v>
      </c>
      <c r="K362" s="362" t="s">
        <v>741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382" t="s">
        <v>133</v>
      </c>
      <c r="L363" s="382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22.5">
      <c r="B365" s="3"/>
      <c r="C365" s="3"/>
      <c r="D365" s="82"/>
      <c r="E365" s="82"/>
      <c r="F365" s="242"/>
      <c r="G365" s="82" t="s">
        <v>742</v>
      </c>
      <c r="H365" s="3"/>
      <c r="I365" s="161"/>
      <c r="J365" s="3" t="s">
        <v>743</v>
      </c>
      <c r="K365" s="377" t="s">
        <v>744</v>
      </c>
      <c r="L365" s="243"/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383" t="s">
        <v>175</v>
      </c>
      <c r="E366" s="384"/>
      <c r="F366" s="384"/>
      <c r="G366" s="384"/>
      <c r="H366" s="353"/>
      <c r="I366" s="186" t="s">
        <v>132</v>
      </c>
      <c r="J366" s="297"/>
      <c r="K366" s="382" t="s">
        <v>133</v>
      </c>
      <c r="L366" s="382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A26AE6EB-006B-4C0F-B55E-5D009E7D2E06}" showPageBreaks="1" zeroValues="0" fitToPage="1" hiddenColumns="1" topLeftCell="A4">
      <selection activeCell="K203" sqref="K203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A26AE6EB-006B-4C0F-B55E-5D009E7D2E06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2018-07-02T08:20:48Z</cp:lastPrinted>
  <dcterms:created xsi:type="dcterms:W3CDTF">2004-04-07T10:43:01Z</dcterms:created>
  <dcterms:modified xsi:type="dcterms:W3CDTF">2018-10-02T09:47:24Z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